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24440" windowHeight="15120" tabRatio="181" activeTab="1"/>
  </bookViews>
  <sheets>
    <sheet name="Feuille1" sheetId="1" r:id="rId1"/>
    <sheet name="revisions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21" i="1" l="1"/>
  <c r="T20" i="1"/>
  <c r="T19" i="1"/>
  <c r="T18" i="1"/>
  <c r="T17" i="1"/>
  <c r="T16" i="1"/>
  <c r="T15" i="1"/>
  <c r="F145" i="1"/>
  <c r="F144" i="1"/>
  <c r="F143" i="1"/>
  <c r="T9" i="1"/>
  <c r="T10" i="1"/>
  <c r="T11" i="1"/>
  <c r="T12" i="1"/>
  <c r="T13" i="1"/>
  <c r="T14" i="1"/>
  <c r="F149" i="1"/>
</calcChain>
</file>

<file path=xl/sharedStrings.xml><?xml version="1.0" encoding="utf-8"?>
<sst xmlns="http://schemas.openxmlformats.org/spreadsheetml/2006/main" count="742" uniqueCount="187">
  <si>
    <t>BGD</t>
  </si>
  <si>
    <t>Line Tables</t>
  </si>
  <si>
    <t>Line sheet for Aerodynamics</t>
  </si>
  <si>
    <t>LOOPS ON DR1,2,3 and BR4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</si>
  <si>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</si>
  <si>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</si>
  <si>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</si>
  <si>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</si>
  <si>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</si>
  <si>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</si>
  <si>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</si>
  <si>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</t>
  </si>
  <si>
    <t>check Table</t>
  </si>
  <si>
    <t>Top</t>
  </si>
  <si>
    <t>Middle</t>
  </si>
  <si>
    <t>Riser</t>
  </si>
  <si>
    <t xml:space="preserve"> Notes : </t>
  </si>
  <si>
    <t>a1</t>
  </si>
  <si>
    <t>PPSL120</t>
  </si>
  <si>
    <t>Red</t>
  </si>
  <si>
    <t>AM1</t>
  </si>
  <si>
    <t>AR1</t>
  </si>
  <si>
    <t>A</t>
  </si>
  <si>
    <t>B</t>
  </si>
  <si>
    <t>C</t>
  </si>
  <si>
    <t>D</t>
  </si>
  <si>
    <t>E</t>
  </si>
  <si>
    <t>K</t>
  </si>
  <si>
    <t>a2</t>
  </si>
  <si>
    <t>a3</t>
  </si>
  <si>
    <t>AM2</t>
  </si>
  <si>
    <t>a4</t>
  </si>
  <si>
    <t>a5</t>
  </si>
  <si>
    <t>DSL70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</si>
  <si>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</si>
  <si>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</si>
  <si>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</si>
  <si>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</si>
  <si>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</si>
  <si>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</si>
  <si>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</si>
  <si>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</si>
  <si>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</si>
  <si>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a10</t>
  </si>
  <si>
    <t>a11</t>
  </si>
  <si>
    <t>a12</t>
  </si>
  <si>
    <t>AM6</t>
  </si>
  <si>
    <t>a13</t>
  </si>
  <si>
    <t>a14</t>
  </si>
  <si>
    <t>a15</t>
  </si>
  <si>
    <t>AM7</t>
  </si>
  <si>
    <t>BR4</t>
  </si>
  <si>
    <t>a16</t>
  </si>
  <si>
    <t>a17</t>
  </si>
  <si>
    <t>TSL280</t>
  </si>
  <si>
    <t>TSL140</t>
  </si>
  <si>
    <t>TSL500</t>
  </si>
  <si>
    <t>b1</t>
  </si>
  <si>
    <t>Magenta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</si>
  <si>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</si>
  <si>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</si>
  <si>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</si>
  <si>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</si>
  <si>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</si>
  <si>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</si>
  <si>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</si>
  <si>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</si>
  <si>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</si>
  <si>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</si>
  <si>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</si>
  <si>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</si>
  <si>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</si>
  <si>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</si>
  <si>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</si>
  <si>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</si>
  <si>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</si>
  <si>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</si>
  <si>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b12</t>
  </si>
  <si>
    <t>BM6</t>
  </si>
  <si>
    <t>b13</t>
  </si>
  <si>
    <t>b14</t>
  </si>
  <si>
    <t>b15</t>
  </si>
  <si>
    <t>BM7</t>
  </si>
  <si>
    <t>b16</t>
  </si>
  <si>
    <t>b17</t>
  </si>
  <si>
    <t>TSL220</t>
  </si>
  <si>
    <t>TSL380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</si>
  <si>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</si>
  <si>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</si>
  <si>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</si>
  <si>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</si>
  <si>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</si>
  <si>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</si>
  <si>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</si>
  <si>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</si>
  <si>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</si>
  <si>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</si>
  <si>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</si>
  <si>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</si>
  <si>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</si>
  <si>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</si>
  <si>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</si>
  <si>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</si>
  <si>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</si>
  <si>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</si>
  <si>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</si>
  <si>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</si>
  <si>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c12</t>
  </si>
  <si>
    <t>CM6</t>
  </si>
  <si>
    <t>c13</t>
  </si>
  <si>
    <t>c14</t>
  </si>
  <si>
    <t>c15</t>
  </si>
  <si>
    <t>CM7</t>
  </si>
  <si>
    <t>c16</t>
  </si>
  <si>
    <t>d1</t>
  </si>
  <si>
    <t>Cyan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</si>
  <si>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</si>
  <si>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</si>
  <si>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</si>
  <si>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</si>
  <si>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</si>
  <si>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</si>
  <si>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</si>
  <si>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</si>
  <si>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</si>
  <si>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</si>
  <si>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</si>
  <si>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</si>
  <si>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</si>
  <si>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</si>
  <si>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</si>
  <si>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d10</t>
  </si>
  <si>
    <t>d11</t>
  </si>
  <si>
    <t>DM6</t>
  </si>
  <si>
    <t>DR3</t>
  </si>
  <si>
    <t>d12</t>
  </si>
  <si>
    <t>d13</t>
  </si>
  <si>
    <t>DM7</t>
  </si>
  <si>
    <t>d14</t>
  </si>
  <si>
    <t>d15</t>
  </si>
  <si>
    <t>d16</t>
  </si>
  <si>
    <t>TSL 280</t>
  </si>
  <si>
    <t>TSL 220</t>
  </si>
  <si>
    <t>e1</t>
  </si>
  <si>
    <t>Blue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</si>
  <si>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</si>
  <si>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</si>
  <si>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</si>
  <si>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</si>
  <si>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</si>
  <si>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</si>
  <si>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</si>
  <si>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</si>
  <si>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</si>
  <si>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</si>
  <si>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</si>
  <si>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</si>
  <si>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</si>
  <si>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</si>
  <si>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</si>
  <si>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</si>
  <si>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</si>
  <si>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</si>
  <si>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</si>
  <si>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</si>
  <si>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</si>
  <si>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</si>
  <si>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</si>
  <si>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</si>
  <si>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</si>
  <si>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</si>
  <si>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</si>
  <si>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</si>
  <si>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</si>
  <si>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</si>
  <si>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</si>
  <si>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</si>
  <si>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</si>
  <si>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</si>
  <si>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</si>
  <si>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DSL350</t>
  </si>
  <si>
    <t>Rev2</t>
  </si>
  <si>
    <t>-100mm on KL1 after test flight of prototype.</t>
  </si>
  <si>
    <t>Rev3</t>
  </si>
  <si>
    <t>applied -30 for KM4 -45 on KM5 and -30 on KM6</t>
  </si>
  <si>
    <t>Rev1</t>
  </si>
  <si>
    <t>Intial trim of proto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</si>
</sst>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9"/>
  <sheetViews>
    <sheetView topLeftCell="K1" workbookViewId="0">
      <selection activeCell="T22" sqref="T22"/>
    </sheetView>
  </sheetViews>
  <sheetFormatPr baseColWidth="10" defaultColWidth="11.5" defaultRowHeight="12" x14ac:dyDescent="0"/>
  <cols>
    <col min="1" max="1" width="53.83203125" customWidth="1"/>
    <col min="2" max="2" width="9.33203125" customWidth="1"/>
    <col min="3" max="3" width="9.83203125" customWidth="1"/>
    <col min="4" max="4" width="17.1640625" customWidth="1"/>
    <col min="5" max="5" width="17.83203125" customWidth="1"/>
    <col min="6" max="6" width="23.6640625" customWidth="1"/>
    <col min="7" max="7" width="12.5" customWidth="1"/>
    <col min="9" max="9" width="4.83203125" customWidth="1"/>
    <col min="10" max="10" width="7" customWidth="1"/>
    <col min="11" max="11" width="5.83203125" customWidth="1"/>
    <col min="12" max="12" width="4.83203125" customWidth="1"/>
    <col min="15" max="15" width="13.83203125" customWidth="1"/>
    <col min="16" max="20" width="5.5" customWidth="1"/>
  </cols>
  <sheetData>
    <row r="1" spans="1:20">
      <c r="A1" t="s">
        <v>0</v>
      </c>
    </row>
    <row r="2" spans="1:20">
      <c r="A2" t="s">
        <v>1</v>
      </c>
    </row>
    <row r="3" spans="1:20">
      <c r="A3" t="s">
        <v>2</v>
      </c>
    </row>
    <row r="4" spans="1:20">
      <c r="A4" t="s">
        <v>3</v>
      </c>
    </row>
    <row r="5" spans="1:20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N5" t="s">
        <v>0</v>
      </c>
    </row>
    <row r="6" spans="1:20">
      <c r="A6" t="s">
        <v>11</v>
      </c>
      <c r="N6" t="s">
        <v>12</v>
      </c>
    </row>
    <row r="7" spans="1:20">
      <c r="I7" t="s">
        <v>13</v>
      </c>
      <c r="J7" t="s">
        <v>14</v>
      </c>
      <c r="K7" t="s">
        <v>15</v>
      </c>
      <c r="N7" t="s">
        <v>16</v>
      </c>
    </row>
    <row r="8" spans="1:20">
      <c r="A8" t="s">
        <v>17</v>
      </c>
      <c r="B8" t="s">
        <v>18</v>
      </c>
      <c r="C8" t="s">
        <v>19</v>
      </c>
      <c r="D8">
        <v>0</v>
      </c>
      <c r="E8">
        <v>0</v>
      </c>
      <c r="F8">
        <v>503</v>
      </c>
      <c r="G8">
        <v>2</v>
      </c>
      <c r="I8" t="s">
        <v>17</v>
      </c>
      <c r="J8" t="s">
        <v>20</v>
      </c>
      <c r="K8" t="s">
        <v>21</v>
      </c>
      <c r="O8" t="s">
        <v>22</v>
      </c>
      <c r="P8" t="s">
        <v>23</v>
      </c>
      <c r="Q8" t="s">
        <v>24</v>
      </c>
      <c r="R8" t="s">
        <v>25</v>
      </c>
      <c r="S8" t="s">
        <v>26</v>
      </c>
      <c r="T8" t="s">
        <v>27</v>
      </c>
    </row>
    <row r="9" spans="1:20">
      <c r="A9" t="s">
        <v>28</v>
      </c>
      <c r="B9" t="s">
        <v>18</v>
      </c>
      <c r="C9" t="s">
        <v>19</v>
      </c>
      <c r="D9">
        <v>0</v>
      </c>
      <c r="E9">
        <v>0</v>
      </c>
      <c r="F9">
        <v>431</v>
      </c>
      <c r="G9">
        <v>3</v>
      </c>
      <c r="I9" t="s">
        <v>28</v>
      </c>
      <c r="J9" t="s">
        <v>20</v>
      </c>
      <c r="K9" t="s">
        <v>21</v>
      </c>
      <c r="N9">
        <v>1</v>
      </c>
      <c r="O9">
        <v>8861</v>
      </c>
      <c r="P9">
        <v>8742</v>
      </c>
      <c r="Q9">
        <v>8744</v>
      </c>
      <c r="R9">
        <v>8880</v>
      </c>
      <c r="S9">
        <v>8983</v>
      </c>
      <c r="T9">
        <f>9460-100</f>
        <v>9360</v>
      </c>
    </row>
    <row r="10" spans="1:20">
      <c r="A10" t="s">
        <v>29</v>
      </c>
      <c r="B10" t="s">
        <v>18</v>
      </c>
      <c r="C10" t="s">
        <v>19</v>
      </c>
      <c r="D10">
        <v>0</v>
      </c>
      <c r="E10">
        <v>0</v>
      </c>
      <c r="F10">
        <v>463</v>
      </c>
      <c r="G10">
        <v>5</v>
      </c>
      <c r="I10" t="s">
        <v>29</v>
      </c>
      <c r="J10" t="s">
        <v>30</v>
      </c>
      <c r="K10" t="s">
        <v>21</v>
      </c>
      <c r="N10">
        <v>2</v>
      </c>
      <c r="O10">
        <v>8788</v>
      </c>
      <c r="P10">
        <v>8670</v>
      </c>
      <c r="Q10">
        <v>8673</v>
      </c>
      <c r="R10">
        <v>8791</v>
      </c>
      <c r="S10">
        <v>8908</v>
      </c>
      <c r="T10">
        <f>9235-100</f>
        <v>9135</v>
      </c>
    </row>
    <row r="11" spans="1:20">
      <c r="A11" t="s">
        <v>31</v>
      </c>
      <c r="B11" t="s">
        <v>18</v>
      </c>
      <c r="C11" t="s">
        <v>19</v>
      </c>
      <c r="D11">
        <v>0</v>
      </c>
      <c r="E11">
        <v>0</v>
      </c>
      <c r="F11">
        <v>478</v>
      </c>
      <c r="G11">
        <v>6</v>
      </c>
      <c r="I11" t="s">
        <v>31</v>
      </c>
      <c r="J11" t="s">
        <v>30</v>
      </c>
      <c r="K11" t="s">
        <v>21</v>
      </c>
      <c r="N11">
        <v>3</v>
      </c>
      <c r="O11">
        <v>8746</v>
      </c>
      <c r="P11">
        <v>8629</v>
      </c>
      <c r="Q11">
        <v>8631</v>
      </c>
      <c r="R11">
        <v>8752</v>
      </c>
      <c r="S11">
        <v>8866</v>
      </c>
      <c r="T11">
        <f>9045-100</f>
        <v>8945</v>
      </c>
    </row>
    <row r="12" spans="1:20">
      <c r="A12" t="s">
        <v>32</v>
      </c>
      <c r="B12" t="s">
        <v>33</v>
      </c>
      <c r="C12" t="s">
        <v>19</v>
      </c>
      <c r="D12">
        <v>0</v>
      </c>
      <c r="E12">
        <v>0</v>
      </c>
      <c r="F12">
        <v>461</v>
      </c>
      <c r="G12">
        <v>9</v>
      </c>
      <c r="I12" t="s">
        <v>32</v>
      </c>
      <c r="J12" t="s">
        <v>34</v>
      </c>
      <c r="K12" t="s">
        <v>35</v>
      </c>
      <c r="N12">
        <v>4</v>
      </c>
      <c r="O12">
        <v>8759</v>
      </c>
      <c r="P12">
        <v>8643</v>
      </c>
      <c r="Q12">
        <v>8649</v>
      </c>
      <c r="R12">
        <v>8810</v>
      </c>
      <c r="S12">
        <v>8910</v>
      </c>
      <c r="T12">
        <f>8981-100</f>
        <v>8881</v>
      </c>
    </row>
    <row r="13" spans="1:20">
      <c r="A13" t="s">
        <v>36</v>
      </c>
      <c r="B13" t="s">
        <v>33</v>
      </c>
      <c r="C13" t="s">
        <v>19</v>
      </c>
      <c r="D13">
        <v>0</v>
      </c>
      <c r="E13">
        <v>0</v>
      </c>
      <c r="F13">
        <v>416</v>
      </c>
      <c r="G13">
        <v>10</v>
      </c>
      <c r="I13" t="s">
        <v>36</v>
      </c>
      <c r="J13" t="s">
        <v>34</v>
      </c>
      <c r="K13" t="s">
        <v>35</v>
      </c>
      <c r="N13">
        <v>5</v>
      </c>
      <c r="O13">
        <v>8700</v>
      </c>
      <c r="P13">
        <v>8597</v>
      </c>
      <c r="Q13">
        <v>8608</v>
      </c>
      <c r="R13">
        <v>8813</v>
      </c>
      <c r="S13">
        <v>8915</v>
      </c>
      <c r="T13">
        <f>8863-100</f>
        <v>8763</v>
      </c>
    </row>
    <row r="14" spans="1:20">
      <c r="A14" t="s">
        <v>37</v>
      </c>
      <c r="B14" t="s">
        <v>33</v>
      </c>
      <c r="C14" t="s">
        <v>19</v>
      </c>
      <c r="D14">
        <v>0</v>
      </c>
      <c r="E14">
        <v>0</v>
      </c>
      <c r="F14">
        <v>416</v>
      </c>
      <c r="G14">
        <v>12</v>
      </c>
      <c r="I14" t="s">
        <v>37</v>
      </c>
      <c r="J14" t="s">
        <v>38</v>
      </c>
      <c r="K14" t="s">
        <v>35</v>
      </c>
      <c r="N14">
        <v>6</v>
      </c>
      <c r="O14">
        <v>8654</v>
      </c>
      <c r="P14">
        <v>8553</v>
      </c>
      <c r="Q14">
        <v>8566</v>
      </c>
      <c r="R14">
        <v>8730</v>
      </c>
      <c r="S14">
        <v>8838</v>
      </c>
      <c r="T14">
        <f>8705-100</f>
        <v>8605</v>
      </c>
    </row>
    <row r="15" spans="1:20">
      <c r="A15" t="s">
        <v>39</v>
      </c>
      <c r="B15" t="s">
        <v>33</v>
      </c>
      <c r="C15" t="s">
        <v>19</v>
      </c>
      <c r="D15">
        <v>0</v>
      </c>
      <c r="E15">
        <v>0</v>
      </c>
      <c r="F15">
        <v>423</v>
      </c>
      <c r="G15">
        <v>13</v>
      </c>
      <c r="I15" t="s">
        <v>39</v>
      </c>
      <c r="J15" t="s">
        <v>38</v>
      </c>
      <c r="K15" t="s">
        <v>35</v>
      </c>
      <c r="N15">
        <v>7</v>
      </c>
      <c r="O15">
        <v>8602</v>
      </c>
      <c r="P15">
        <v>8504</v>
      </c>
      <c r="Q15">
        <v>8524</v>
      </c>
      <c r="R15">
        <v>8623</v>
      </c>
      <c r="S15">
        <v>8722</v>
      </c>
      <c r="T15" s="2">
        <f>8588-100-30</f>
        <v>8458</v>
      </c>
    </row>
    <row r="16" spans="1:20">
      <c r="A16" t="s">
        <v>40</v>
      </c>
      <c r="B16" t="s">
        <v>33</v>
      </c>
      <c r="C16" t="s">
        <v>19</v>
      </c>
      <c r="D16">
        <v>0</v>
      </c>
      <c r="E16">
        <v>0</v>
      </c>
      <c r="F16">
        <v>790</v>
      </c>
      <c r="G16">
        <v>16</v>
      </c>
      <c r="I16" t="s">
        <v>40</v>
      </c>
      <c r="J16" t="s">
        <v>41</v>
      </c>
      <c r="K16" t="s">
        <v>42</v>
      </c>
      <c r="N16">
        <v>8</v>
      </c>
      <c r="O16">
        <v>8608</v>
      </c>
      <c r="P16">
        <v>8512</v>
      </c>
      <c r="Q16">
        <v>8535</v>
      </c>
      <c r="R16">
        <v>8611</v>
      </c>
      <c r="S16">
        <v>8702</v>
      </c>
      <c r="T16" s="2">
        <f>8561-100-30</f>
        <v>8431</v>
      </c>
    </row>
    <row r="17" spans="1:20">
      <c r="A17" t="s">
        <v>43</v>
      </c>
      <c r="B17" t="s">
        <v>33</v>
      </c>
      <c r="C17" t="s">
        <v>19</v>
      </c>
      <c r="D17">
        <v>0</v>
      </c>
      <c r="E17">
        <v>0</v>
      </c>
      <c r="F17">
        <v>703</v>
      </c>
      <c r="G17">
        <v>17</v>
      </c>
      <c r="I17" t="s">
        <v>43</v>
      </c>
      <c r="J17" t="s">
        <v>41</v>
      </c>
      <c r="K17" t="s">
        <v>42</v>
      </c>
      <c r="N17">
        <v>9</v>
      </c>
      <c r="O17">
        <v>8481</v>
      </c>
      <c r="P17">
        <v>8417</v>
      </c>
      <c r="Q17">
        <v>8455</v>
      </c>
      <c r="R17">
        <v>8641</v>
      </c>
      <c r="S17">
        <v>8732</v>
      </c>
      <c r="T17" s="2">
        <f>8514-100-45</f>
        <v>8369</v>
      </c>
    </row>
    <row r="18" spans="1:20">
      <c r="A18" t="s">
        <v>44</v>
      </c>
      <c r="B18" t="s">
        <v>33</v>
      </c>
      <c r="C18" t="s">
        <v>19</v>
      </c>
      <c r="D18">
        <v>0</v>
      </c>
      <c r="E18">
        <v>0</v>
      </c>
      <c r="F18">
        <v>697</v>
      </c>
      <c r="G18">
        <v>18</v>
      </c>
      <c r="I18" t="s">
        <v>44</v>
      </c>
      <c r="J18" t="s">
        <v>41</v>
      </c>
      <c r="K18" t="s">
        <v>42</v>
      </c>
      <c r="N18">
        <v>10</v>
      </c>
      <c r="O18">
        <v>8393</v>
      </c>
      <c r="P18">
        <v>8335</v>
      </c>
      <c r="Q18">
        <v>8373</v>
      </c>
      <c r="R18">
        <v>8690</v>
      </c>
      <c r="S18">
        <v>8766</v>
      </c>
      <c r="T18" s="2">
        <f>8394-100-45</f>
        <v>8249</v>
      </c>
    </row>
    <row r="19" spans="1:20">
      <c r="A19" t="s">
        <v>45</v>
      </c>
      <c r="B19" t="s">
        <v>33</v>
      </c>
      <c r="C19" t="s">
        <v>19</v>
      </c>
      <c r="D19">
        <v>0</v>
      </c>
      <c r="E19">
        <v>0</v>
      </c>
      <c r="F19">
        <v>663</v>
      </c>
      <c r="G19">
        <v>20</v>
      </c>
      <c r="I19" t="s">
        <v>45</v>
      </c>
      <c r="J19" t="s">
        <v>46</v>
      </c>
      <c r="K19" t="s">
        <v>42</v>
      </c>
      <c r="N19">
        <v>11</v>
      </c>
      <c r="O19">
        <v>8385</v>
      </c>
      <c r="P19">
        <v>8332</v>
      </c>
      <c r="Q19">
        <v>8366</v>
      </c>
      <c r="R19">
        <v>8526</v>
      </c>
      <c r="S19">
        <v>8596</v>
      </c>
      <c r="T19" s="2">
        <f>8322-100-30</f>
        <v>8192</v>
      </c>
    </row>
    <row r="20" spans="1:20">
      <c r="A20" t="s">
        <v>47</v>
      </c>
      <c r="B20" t="s">
        <v>33</v>
      </c>
      <c r="C20" t="s">
        <v>19</v>
      </c>
      <c r="D20">
        <v>0</v>
      </c>
      <c r="E20">
        <v>0</v>
      </c>
      <c r="F20">
        <v>600</v>
      </c>
      <c r="G20">
        <v>21</v>
      </c>
      <c r="I20" t="s">
        <v>47</v>
      </c>
      <c r="J20" t="s">
        <v>46</v>
      </c>
      <c r="K20" t="s">
        <v>42</v>
      </c>
      <c r="N20">
        <v>12</v>
      </c>
      <c r="O20">
        <v>8277</v>
      </c>
      <c r="P20">
        <v>8242</v>
      </c>
      <c r="Q20">
        <v>8285</v>
      </c>
      <c r="R20">
        <v>8438</v>
      </c>
      <c r="S20">
        <v>8508</v>
      </c>
      <c r="T20" s="2">
        <f>8226-100-30</f>
        <v>8096</v>
      </c>
    </row>
    <row r="21" spans="1:20">
      <c r="A21" t="s">
        <v>48</v>
      </c>
      <c r="B21" t="s">
        <v>33</v>
      </c>
      <c r="C21" t="s">
        <v>19</v>
      </c>
      <c r="D21">
        <v>0</v>
      </c>
      <c r="E21">
        <v>0</v>
      </c>
      <c r="F21">
        <v>616</v>
      </c>
      <c r="G21">
        <v>22</v>
      </c>
      <c r="I21" t="s">
        <v>48</v>
      </c>
      <c r="J21" t="s">
        <v>46</v>
      </c>
      <c r="K21" t="s">
        <v>42</v>
      </c>
      <c r="N21">
        <v>13</v>
      </c>
      <c r="O21">
        <v>8212</v>
      </c>
      <c r="P21">
        <v>8198</v>
      </c>
      <c r="Q21">
        <v>8252</v>
      </c>
      <c r="R21">
        <v>8340</v>
      </c>
      <c r="S21">
        <v>0</v>
      </c>
      <c r="T21" s="2">
        <f>8233-100-30</f>
        <v>8103</v>
      </c>
    </row>
    <row r="22" spans="1:20">
      <c r="A22" t="s">
        <v>49</v>
      </c>
      <c r="B22" t="s">
        <v>33</v>
      </c>
      <c r="C22" t="s">
        <v>19</v>
      </c>
      <c r="D22">
        <v>0</v>
      </c>
      <c r="E22">
        <v>0</v>
      </c>
      <c r="F22">
        <v>811</v>
      </c>
      <c r="G22">
        <v>24</v>
      </c>
      <c r="I22" t="s">
        <v>49</v>
      </c>
      <c r="J22" t="s">
        <v>50</v>
      </c>
      <c r="K22" t="s">
        <v>51</v>
      </c>
      <c r="N22">
        <v>14</v>
      </c>
      <c r="O22">
        <v>8227</v>
      </c>
      <c r="P22">
        <v>8219</v>
      </c>
      <c r="Q22">
        <v>8277</v>
      </c>
      <c r="R22">
        <v>8285</v>
      </c>
      <c r="S22">
        <v>0</v>
      </c>
      <c r="T22">
        <v>0</v>
      </c>
    </row>
    <row r="23" spans="1:20">
      <c r="A23" t="s">
        <v>52</v>
      </c>
      <c r="B23" t="s">
        <v>33</v>
      </c>
      <c r="C23" t="s">
        <v>19</v>
      </c>
      <c r="D23">
        <v>0</v>
      </c>
      <c r="E23">
        <v>0</v>
      </c>
      <c r="F23">
        <v>684</v>
      </c>
      <c r="G23">
        <v>25</v>
      </c>
      <c r="I23" t="s">
        <v>52</v>
      </c>
      <c r="J23" t="s">
        <v>50</v>
      </c>
      <c r="K23" t="s">
        <v>51</v>
      </c>
      <c r="N23">
        <v>15</v>
      </c>
      <c r="O23">
        <v>8003</v>
      </c>
      <c r="P23">
        <v>7945</v>
      </c>
      <c r="Q23">
        <v>7988</v>
      </c>
      <c r="R23">
        <v>8294</v>
      </c>
      <c r="S23">
        <v>0</v>
      </c>
      <c r="T23">
        <v>0</v>
      </c>
    </row>
    <row r="24" spans="1:20">
      <c r="A24" t="s">
        <v>53</v>
      </c>
      <c r="B24" t="s">
        <v>33</v>
      </c>
      <c r="C24" t="s">
        <v>19</v>
      </c>
      <c r="D24">
        <v>0</v>
      </c>
      <c r="E24">
        <v>0</v>
      </c>
      <c r="F24">
        <v>606</v>
      </c>
      <c r="G24">
        <v>26</v>
      </c>
      <c r="I24" t="s">
        <v>53</v>
      </c>
      <c r="J24" t="s">
        <v>50</v>
      </c>
      <c r="K24" t="s">
        <v>51</v>
      </c>
      <c r="N24">
        <v>16</v>
      </c>
      <c r="O24">
        <v>7874</v>
      </c>
      <c r="P24">
        <v>7846</v>
      </c>
      <c r="Q24">
        <v>7840</v>
      </c>
      <c r="R24">
        <v>7957</v>
      </c>
      <c r="S24">
        <v>0</v>
      </c>
      <c r="T24">
        <v>0</v>
      </c>
    </row>
    <row r="25" spans="1:20">
      <c r="A25" t="s">
        <v>20</v>
      </c>
      <c r="B25" t="s">
        <v>54</v>
      </c>
      <c r="C25" t="s">
        <v>19</v>
      </c>
      <c r="D25">
        <v>0</v>
      </c>
      <c r="E25">
        <v>1</v>
      </c>
      <c r="F25">
        <v>2214</v>
      </c>
      <c r="G25">
        <v>-1</v>
      </c>
      <c r="N25">
        <v>17</v>
      </c>
      <c r="O25">
        <v>7795</v>
      </c>
      <c r="P25">
        <v>7796</v>
      </c>
      <c r="Q25">
        <v>0</v>
      </c>
      <c r="R25">
        <v>0</v>
      </c>
      <c r="S25">
        <v>0</v>
      </c>
      <c r="T25">
        <v>0</v>
      </c>
    </row>
    <row r="26" spans="1:20">
      <c r="A26" t="s">
        <v>30</v>
      </c>
      <c r="B26" t="s">
        <v>54</v>
      </c>
      <c r="C26" t="s">
        <v>19</v>
      </c>
      <c r="D26">
        <v>0</v>
      </c>
      <c r="E26">
        <v>1</v>
      </c>
      <c r="F26">
        <v>2141</v>
      </c>
      <c r="G26">
        <v>-1</v>
      </c>
    </row>
    <row r="27" spans="1:20">
      <c r="A27" t="s">
        <v>34</v>
      </c>
      <c r="B27" t="s">
        <v>54</v>
      </c>
      <c r="C27" t="s">
        <v>19</v>
      </c>
      <c r="D27">
        <v>0</v>
      </c>
      <c r="E27">
        <v>1</v>
      </c>
      <c r="F27">
        <v>2083</v>
      </c>
      <c r="G27">
        <v>-1</v>
      </c>
    </row>
    <row r="28" spans="1:20">
      <c r="A28" t="s">
        <v>38</v>
      </c>
      <c r="B28" t="s">
        <v>54</v>
      </c>
      <c r="C28" t="s">
        <v>19</v>
      </c>
      <c r="D28">
        <v>0</v>
      </c>
      <c r="E28">
        <v>1</v>
      </c>
      <c r="F28">
        <v>2032</v>
      </c>
      <c r="G28">
        <v>-1</v>
      </c>
    </row>
    <row r="29" spans="1:20">
      <c r="A29" t="s">
        <v>41</v>
      </c>
      <c r="B29" t="s">
        <v>55</v>
      </c>
      <c r="C29" t="s">
        <v>19</v>
      </c>
      <c r="D29">
        <v>0</v>
      </c>
      <c r="E29">
        <v>1</v>
      </c>
      <c r="F29">
        <v>2161</v>
      </c>
      <c r="G29">
        <v>-1</v>
      </c>
    </row>
    <row r="30" spans="1:20">
      <c r="A30" t="s">
        <v>46</v>
      </c>
      <c r="B30" t="s">
        <v>55</v>
      </c>
      <c r="C30" t="s">
        <v>19</v>
      </c>
      <c r="D30">
        <v>0</v>
      </c>
      <c r="E30">
        <v>1</v>
      </c>
      <c r="F30">
        <v>2085</v>
      </c>
      <c r="G30">
        <v>-1</v>
      </c>
    </row>
    <row r="31" spans="1:20">
      <c r="A31" t="s">
        <v>50</v>
      </c>
      <c r="B31" t="s">
        <v>55</v>
      </c>
      <c r="C31" t="s">
        <v>19</v>
      </c>
      <c r="D31">
        <v>0</v>
      </c>
      <c r="E31">
        <v>1</v>
      </c>
      <c r="F31">
        <v>493</v>
      </c>
      <c r="G31">
        <v>-1</v>
      </c>
    </row>
    <row r="32" spans="1:20">
      <c r="A32" t="s">
        <v>21</v>
      </c>
      <c r="B32" t="s">
        <v>56</v>
      </c>
      <c r="C32" t="s">
        <v>19</v>
      </c>
      <c r="D32">
        <v>0</v>
      </c>
      <c r="E32">
        <v>0</v>
      </c>
      <c r="F32">
        <v>5769</v>
      </c>
      <c r="G32">
        <v>-1</v>
      </c>
    </row>
    <row r="33" spans="1:11">
      <c r="A33" t="s">
        <v>35</v>
      </c>
      <c r="B33" t="s">
        <v>56</v>
      </c>
      <c r="C33" t="s">
        <v>19</v>
      </c>
      <c r="D33">
        <v>0</v>
      </c>
      <c r="E33">
        <v>0</v>
      </c>
      <c r="F33">
        <v>5781</v>
      </c>
      <c r="G33">
        <v>-1</v>
      </c>
    </row>
    <row r="34" spans="1:11">
      <c r="A34" t="s">
        <v>42</v>
      </c>
      <c r="B34" t="s">
        <v>54</v>
      </c>
      <c r="C34" t="s">
        <v>19</v>
      </c>
      <c r="D34">
        <v>0</v>
      </c>
      <c r="E34">
        <v>0</v>
      </c>
      <c r="F34">
        <v>5149</v>
      </c>
      <c r="G34">
        <v>-1</v>
      </c>
    </row>
    <row r="35" spans="1:11">
      <c r="A35" t="s">
        <v>57</v>
      </c>
      <c r="B35" t="s">
        <v>18</v>
      </c>
      <c r="C35" t="s">
        <v>58</v>
      </c>
      <c r="D35">
        <v>0</v>
      </c>
      <c r="E35">
        <v>0</v>
      </c>
      <c r="F35">
        <v>593</v>
      </c>
      <c r="G35">
        <v>2</v>
      </c>
      <c r="I35" t="s">
        <v>57</v>
      </c>
      <c r="J35" t="s">
        <v>59</v>
      </c>
      <c r="K35" t="s">
        <v>60</v>
      </c>
    </row>
    <row r="36" spans="1:11">
      <c r="A36" t="s">
        <v>61</v>
      </c>
      <c r="B36" t="s">
        <v>18</v>
      </c>
      <c r="C36" t="s">
        <v>58</v>
      </c>
      <c r="D36">
        <v>0</v>
      </c>
      <c r="E36">
        <v>0</v>
      </c>
      <c r="F36">
        <v>523</v>
      </c>
      <c r="G36">
        <v>3</v>
      </c>
      <c r="I36" t="s">
        <v>61</v>
      </c>
      <c r="J36" t="s">
        <v>59</v>
      </c>
      <c r="K36" t="s">
        <v>60</v>
      </c>
    </row>
    <row r="37" spans="1:11">
      <c r="A37" t="s">
        <v>62</v>
      </c>
      <c r="B37" t="s">
        <v>18</v>
      </c>
      <c r="C37" t="s">
        <v>58</v>
      </c>
      <c r="D37">
        <v>0</v>
      </c>
      <c r="E37">
        <v>0</v>
      </c>
      <c r="F37">
        <v>518</v>
      </c>
      <c r="G37">
        <v>5</v>
      </c>
      <c r="I37" t="s">
        <v>62</v>
      </c>
      <c r="J37" t="s">
        <v>63</v>
      </c>
      <c r="K37" t="s">
        <v>60</v>
      </c>
    </row>
    <row r="38" spans="1:11">
      <c r="A38" t="s">
        <v>64</v>
      </c>
      <c r="B38" t="s">
        <v>18</v>
      </c>
      <c r="C38" t="s">
        <v>58</v>
      </c>
      <c r="D38">
        <v>0</v>
      </c>
      <c r="E38">
        <v>0</v>
      </c>
      <c r="F38">
        <v>534</v>
      </c>
      <c r="G38">
        <v>6</v>
      </c>
      <c r="I38" t="s">
        <v>64</v>
      </c>
      <c r="J38" t="s">
        <v>63</v>
      </c>
      <c r="K38" t="s">
        <v>60</v>
      </c>
    </row>
    <row r="39" spans="1:11">
      <c r="A39" t="s">
        <v>65</v>
      </c>
      <c r="B39" t="s">
        <v>33</v>
      </c>
      <c r="C39" t="s">
        <v>58</v>
      </c>
      <c r="D39">
        <v>0</v>
      </c>
      <c r="E39">
        <v>0</v>
      </c>
      <c r="F39">
        <v>451</v>
      </c>
      <c r="G39">
        <v>9</v>
      </c>
      <c r="I39" t="s">
        <v>65</v>
      </c>
      <c r="J39" t="s">
        <v>66</v>
      </c>
      <c r="K39" t="s">
        <v>67</v>
      </c>
    </row>
    <row r="40" spans="1:11">
      <c r="A40" t="s">
        <v>68</v>
      </c>
      <c r="B40" t="s">
        <v>33</v>
      </c>
      <c r="C40" t="s">
        <v>58</v>
      </c>
      <c r="D40">
        <v>0</v>
      </c>
      <c r="E40">
        <v>0</v>
      </c>
      <c r="F40">
        <v>409</v>
      </c>
      <c r="G40">
        <v>10</v>
      </c>
      <c r="I40" t="s">
        <v>68</v>
      </c>
      <c r="J40" t="s">
        <v>66</v>
      </c>
      <c r="K40" t="s">
        <v>67</v>
      </c>
    </row>
    <row r="41" spans="1:11">
      <c r="A41" t="s">
        <v>69</v>
      </c>
      <c r="B41" t="s">
        <v>33</v>
      </c>
      <c r="C41" t="s">
        <v>58</v>
      </c>
      <c r="D41">
        <v>0</v>
      </c>
      <c r="E41">
        <v>0</v>
      </c>
      <c r="F41">
        <v>408</v>
      </c>
      <c r="G41">
        <v>12</v>
      </c>
      <c r="I41" t="s">
        <v>69</v>
      </c>
      <c r="J41" t="s">
        <v>70</v>
      </c>
      <c r="K41" t="s">
        <v>67</v>
      </c>
    </row>
    <row r="42" spans="1:11">
      <c r="A42" t="s">
        <v>71</v>
      </c>
      <c r="B42" t="s">
        <v>33</v>
      </c>
      <c r="C42" t="s">
        <v>58</v>
      </c>
      <c r="D42">
        <v>0</v>
      </c>
      <c r="E42">
        <v>0</v>
      </c>
      <c r="F42">
        <v>417</v>
      </c>
      <c r="G42">
        <v>13</v>
      </c>
      <c r="I42" t="s">
        <v>71</v>
      </c>
      <c r="J42" t="s">
        <v>70</v>
      </c>
      <c r="K42" t="s">
        <v>67</v>
      </c>
    </row>
    <row r="43" spans="1:11">
      <c r="A43" t="s">
        <v>72</v>
      </c>
      <c r="B43" t="s">
        <v>33</v>
      </c>
      <c r="C43" t="s">
        <v>58</v>
      </c>
      <c r="D43">
        <v>0</v>
      </c>
      <c r="E43">
        <v>0</v>
      </c>
      <c r="F43">
        <v>773</v>
      </c>
      <c r="G43">
        <v>16</v>
      </c>
      <c r="I43" t="s">
        <v>72</v>
      </c>
      <c r="J43" t="s">
        <v>73</v>
      </c>
      <c r="K43" t="s">
        <v>74</v>
      </c>
    </row>
    <row r="44" spans="1:11">
      <c r="A44" t="s">
        <v>75</v>
      </c>
      <c r="B44" t="s">
        <v>33</v>
      </c>
      <c r="C44" t="s">
        <v>58</v>
      </c>
      <c r="D44">
        <v>0</v>
      </c>
      <c r="E44">
        <v>0</v>
      </c>
      <c r="F44">
        <v>693</v>
      </c>
      <c r="G44">
        <v>17</v>
      </c>
      <c r="I44" t="s">
        <v>75</v>
      </c>
      <c r="J44" t="s">
        <v>73</v>
      </c>
      <c r="K44" t="s">
        <v>74</v>
      </c>
    </row>
    <row r="45" spans="1:11">
      <c r="A45" t="s">
        <v>76</v>
      </c>
      <c r="B45" t="s">
        <v>33</v>
      </c>
      <c r="C45" t="s">
        <v>58</v>
      </c>
      <c r="D45">
        <v>0</v>
      </c>
      <c r="E45">
        <v>0</v>
      </c>
      <c r="F45">
        <v>691</v>
      </c>
      <c r="G45">
        <v>18</v>
      </c>
      <c r="I45" t="s">
        <v>76</v>
      </c>
      <c r="J45" t="s">
        <v>73</v>
      </c>
      <c r="K45" t="s">
        <v>74</v>
      </c>
    </row>
    <row r="46" spans="1:11">
      <c r="A46" t="s">
        <v>77</v>
      </c>
      <c r="B46" t="s">
        <v>33</v>
      </c>
      <c r="C46" t="s">
        <v>58</v>
      </c>
      <c r="D46">
        <v>0</v>
      </c>
      <c r="E46">
        <v>0</v>
      </c>
      <c r="F46">
        <v>641</v>
      </c>
      <c r="G46">
        <v>20</v>
      </c>
      <c r="I46" t="s">
        <v>77</v>
      </c>
      <c r="J46" t="s">
        <v>78</v>
      </c>
      <c r="K46" t="s">
        <v>74</v>
      </c>
    </row>
    <row r="47" spans="1:11">
      <c r="A47" t="s">
        <v>79</v>
      </c>
      <c r="B47" t="s">
        <v>33</v>
      </c>
      <c r="C47" t="s">
        <v>58</v>
      </c>
      <c r="D47">
        <v>0</v>
      </c>
      <c r="E47">
        <v>0</v>
      </c>
      <c r="F47">
        <v>599</v>
      </c>
      <c r="G47">
        <v>21</v>
      </c>
      <c r="I47" t="s">
        <v>79</v>
      </c>
      <c r="J47" t="s">
        <v>78</v>
      </c>
      <c r="K47" t="s">
        <v>74</v>
      </c>
    </row>
    <row r="48" spans="1:11">
      <c r="A48" t="s">
        <v>80</v>
      </c>
      <c r="B48" t="s">
        <v>33</v>
      </c>
      <c r="C48" t="s">
        <v>58</v>
      </c>
      <c r="D48">
        <v>0</v>
      </c>
      <c r="E48">
        <v>0</v>
      </c>
      <c r="F48">
        <v>621</v>
      </c>
      <c r="G48">
        <v>22</v>
      </c>
      <c r="I48" t="s">
        <v>80</v>
      </c>
      <c r="J48" t="s">
        <v>78</v>
      </c>
      <c r="K48" t="s">
        <v>74</v>
      </c>
    </row>
    <row r="49" spans="1:11">
      <c r="A49" t="s">
        <v>81</v>
      </c>
      <c r="B49" t="s">
        <v>33</v>
      </c>
      <c r="C49" t="s">
        <v>58</v>
      </c>
      <c r="D49">
        <v>0</v>
      </c>
      <c r="E49">
        <v>0</v>
      </c>
      <c r="F49">
        <v>727</v>
      </c>
      <c r="G49">
        <v>24</v>
      </c>
      <c r="I49" t="s">
        <v>81</v>
      </c>
      <c r="J49" t="s">
        <v>82</v>
      </c>
      <c r="K49" t="s">
        <v>51</v>
      </c>
    </row>
    <row r="50" spans="1:11">
      <c r="A50" t="s">
        <v>83</v>
      </c>
      <c r="B50" t="s">
        <v>33</v>
      </c>
      <c r="C50" t="s">
        <v>58</v>
      </c>
      <c r="D50">
        <v>0</v>
      </c>
      <c r="E50">
        <v>0</v>
      </c>
      <c r="F50">
        <v>629</v>
      </c>
      <c r="G50">
        <v>25</v>
      </c>
      <c r="I50" t="s">
        <v>83</v>
      </c>
      <c r="J50" t="s">
        <v>82</v>
      </c>
      <c r="K50" t="s">
        <v>51</v>
      </c>
    </row>
    <row r="51" spans="1:11">
      <c r="A51" t="s">
        <v>84</v>
      </c>
      <c r="B51" t="s">
        <v>33</v>
      </c>
      <c r="C51" t="s">
        <v>58</v>
      </c>
      <c r="D51">
        <v>0</v>
      </c>
      <c r="E51">
        <v>0</v>
      </c>
      <c r="F51">
        <v>580</v>
      </c>
      <c r="G51">
        <v>26</v>
      </c>
      <c r="I51" t="s">
        <v>84</v>
      </c>
      <c r="J51" t="s">
        <v>82</v>
      </c>
      <c r="K51" t="s">
        <v>51</v>
      </c>
    </row>
    <row r="52" spans="1:11">
      <c r="A52" t="s">
        <v>59</v>
      </c>
      <c r="B52" t="s">
        <v>54</v>
      </c>
      <c r="C52" t="s">
        <v>58</v>
      </c>
      <c r="D52">
        <v>0</v>
      </c>
      <c r="E52">
        <v>0</v>
      </c>
      <c r="F52">
        <v>2083</v>
      </c>
      <c r="G52">
        <v>-1</v>
      </c>
    </row>
    <row r="53" spans="1:11">
      <c r="A53" t="s">
        <v>63</v>
      </c>
      <c r="B53" t="s">
        <v>54</v>
      </c>
      <c r="C53" t="s">
        <v>58</v>
      </c>
      <c r="D53">
        <v>0</v>
      </c>
      <c r="E53">
        <v>0</v>
      </c>
      <c r="F53">
        <v>2047</v>
      </c>
      <c r="G53">
        <v>-1</v>
      </c>
    </row>
    <row r="54" spans="1:11">
      <c r="A54" t="s">
        <v>66</v>
      </c>
      <c r="B54" t="s">
        <v>85</v>
      </c>
      <c r="C54" t="s">
        <v>58</v>
      </c>
      <c r="D54">
        <v>0</v>
      </c>
      <c r="E54">
        <v>0</v>
      </c>
      <c r="F54">
        <v>2053</v>
      </c>
      <c r="G54">
        <v>-1</v>
      </c>
    </row>
    <row r="55" spans="1:11">
      <c r="A55" t="s">
        <v>70</v>
      </c>
      <c r="B55" t="s">
        <v>85</v>
      </c>
      <c r="C55" t="s">
        <v>58</v>
      </c>
      <c r="D55">
        <v>0</v>
      </c>
      <c r="E55">
        <v>0</v>
      </c>
      <c r="F55">
        <v>2006</v>
      </c>
      <c r="G55">
        <v>-1</v>
      </c>
    </row>
    <row r="56" spans="1:11">
      <c r="A56" t="s">
        <v>73</v>
      </c>
      <c r="B56" t="s">
        <v>55</v>
      </c>
      <c r="C56" t="s">
        <v>58</v>
      </c>
      <c r="D56">
        <v>0</v>
      </c>
      <c r="E56">
        <v>0</v>
      </c>
      <c r="F56">
        <v>1877</v>
      </c>
      <c r="G56">
        <v>-1</v>
      </c>
    </row>
    <row r="57" spans="1:11">
      <c r="A57" t="s">
        <v>78</v>
      </c>
      <c r="B57" t="s">
        <v>55</v>
      </c>
      <c r="C57" t="s">
        <v>58</v>
      </c>
      <c r="D57">
        <v>0</v>
      </c>
      <c r="E57">
        <v>0</v>
      </c>
      <c r="F57">
        <v>1836</v>
      </c>
      <c r="G57">
        <v>-1</v>
      </c>
    </row>
    <row r="58" spans="1:11">
      <c r="A58" t="s">
        <v>82</v>
      </c>
      <c r="B58" t="s">
        <v>55</v>
      </c>
      <c r="C58" t="s">
        <v>58</v>
      </c>
      <c r="D58">
        <v>0</v>
      </c>
      <c r="E58">
        <v>0</v>
      </c>
      <c r="F58">
        <v>518</v>
      </c>
      <c r="G58">
        <v>-1</v>
      </c>
    </row>
    <row r="59" spans="1:11">
      <c r="A59" t="s">
        <v>60</v>
      </c>
      <c r="B59" t="s">
        <v>56</v>
      </c>
      <c r="C59" t="s">
        <v>58</v>
      </c>
      <c r="D59">
        <v>0</v>
      </c>
      <c r="E59">
        <v>0</v>
      </c>
      <c r="F59">
        <v>5687</v>
      </c>
      <c r="G59">
        <v>-1</v>
      </c>
    </row>
    <row r="60" spans="1:11">
      <c r="A60" t="s">
        <v>67</v>
      </c>
      <c r="B60" t="s">
        <v>56</v>
      </c>
      <c r="C60" t="s">
        <v>58</v>
      </c>
      <c r="D60">
        <v>0</v>
      </c>
      <c r="E60">
        <v>0</v>
      </c>
      <c r="F60">
        <v>5713</v>
      </c>
      <c r="G60">
        <v>-1</v>
      </c>
    </row>
    <row r="61" spans="1:11">
      <c r="A61" t="s">
        <v>74</v>
      </c>
      <c r="B61" t="s">
        <v>86</v>
      </c>
      <c r="C61" t="s">
        <v>58</v>
      </c>
      <c r="D61">
        <v>0</v>
      </c>
      <c r="E61">
        <v>0</v>
      </c>
      <c r="F61">
        <v>5384</v>
      </c>
      <c r="G61">
        <v>-1</v>
      </c>
    </row>
    <row r="62" spans="1:11">
      <c r="A62" t="s">
        <v>51</v>
      </c>
      <c r="B62" t="s">
        <v>55</v>
      </c>
      <c r="C62" t="s">
        <v>58</v>
      </c>
      <c r="D62">
        <v>0</v>
      </c>
      <c r="E62">
        <v>0</v>
      </c>
      <c r="F62">
        <v>6323</v>
      </c>
      <c r="G62">
        <v>-1</v>
      </c>
    </row>
    <row r="63" spans="1:11">
      <c r="A63" t="s">
        <v>87</v>
      </c>
      <c r="B63" t="s">
        <v>18</v>
      </c>
      <c r="C63" t="s">
        <v>88</v>
      </c>
      <c r="D63">
        <v>0</v>
      </c>
      <c r="E63">
        <v>0</v>
      </c>
      <c r="F63">
        <v>502</v>
      </c>
      <c r="G63">
        <v>2</v>
      </c>
      <c r="I63" t="s">
        <v>87</v>
      </c>
      <c r="J63" t="s">
        <v>89</v>
      </c>
      <c r="K63" t="s">
        <v>90</v>
      </c>
    </row>
    <row r="64" spans="1:11">
      <c r="A64" t="s">
        <v>91</v>
      </c>
      <c r="B64" t="s">
        <v>18</v>
      </c>
      <c r="C64" t="s">
        <v>88</v>
      </c>
      <c r="D64">
        <v>0</v>
      </c>
      <c r="E64">
        <v>0</v>
      </c>
      <c r="F64">
        <v>433</v>
      </c>
      <c r="G64">
        <v>3</v>
      </c>
      <c r="I64" t="s">
        <v>91</v>
      </c>
      <c r="J64" t="s">
        <v>89</v>
      </c>
      <c r="K64" t="s">
        <v>90</v>
      </c>
    </row>
    <row r="65" spans="1:11">
      <c r="A65" t="s">
        <v>92</v>
      </c>
      <c r="B65" t="s">
        <v>18</v>
      </c>
      <c r="C65" t="s">
        <v>88</v>
      </c>
      <c r="D65">
        <v>0</v>
      </c>
      <c r="E65">
        <v>0</v>
      </c>
      <c r="F65">
        <v>513</v>
      </c>
      <c r="G65">
        <v>5</v>
      </c>
      <c r="I65" t="s">
        <v>92</v>
      </c>
      <c r="J65" t="s">
        <v>93</v>
      </c>
      <c r="K65" t="s">
        <v>90</v>
      </c>
    </row>
    <row r="66" spans="1:11">
      <c r="A66" t="s">
        <v>94</v>
      </c>
      <c r="B66" t="s">
        <v>18</v>
      </c>
      <c r="C66" t="s">
        <v>88</v>
      </c>
      <c r="D66">
        <v>0</v>
      </c>
      <c r="E66">
        <v>0</v>
      </c>
      <c r="F66">
        <v>532</v>
      </c>
      <c r="G66">
        <v>6</v>
      </c>
      <c r="I66" t="s">
        <v>94</v>
      </c>
      <c r="J66" t="s">
        <v>93</v>
      </c>
      <c r="K66" t="s">
        <v>90</v>
      </c>
    </row>
    <row r="67" spans="1:11">
      <c r="A67" t="s">
        <v>95</v>
      </c>
      <c r="B67" t="s">
        <v>33</v>
      </c>
      <c r="C67" t="s">
        <v>88</v>
      </c>
      <c r="D67">
        <v>0</v>
      </c>
      <c r="E67">
        <v>0</v>
      </c>
      <c r="F67">
        <v>451</v>
      </c>
      <c r="G67">
        <v>9</v>
      </c>
      <c r="I67" t="s">
        <v>95</v>
      </c>
      <c r="J67" t="s">
        <v>96</v>
      </c>
      <c r="K67" t="s">
        <v>97</v>
      </c>
    </row>
    <row r="68" spans="1:11">
      <c r="A68" t="s">
        <v>98</v>
      </c>
      <c r="B68" t="s">
        <v>33</v>
      </c>
      <c r="C68" t="s">
        <v>88</v>
      </c>
      <c r="D68">
        <v>0</v>
      </c>
      <c r="E68">
        <v>0</v>
      </c>
      <c r="F68">
        <v>411</v>
      </c>
      <c r="G68">
        <v>10</v>
      </c>
      <c r="I68" t="s">
        <v>98</v>
      </c>
      <c r="J68" t="s">
        <v>96</v>
      </c>
      <c r="K68" t="s">
        <v>97</v>
      </c>
    </row>
    <row r="69" spans="1:11">
      <c r="A69" t="s">
        <v>99</v>
      </c>
      <c r="B69" t="s">
        <v>33</v>
      </c>
      <c r="C69" t="s">
        <v>88</v>
      </c>
      <c r="D69">
        <v>0</v>
      </c>
      <c r="E69">
        <v>0</v>
      </c>
      <c r="F69">
        <v>407</v>
      </c>
      <c r="G69">
        <v>12</v>
      </c>
      <c r="I69" t="s">
        <v>99</v>
      </c>
      <c r="J69" t="s">
        <v>100</v>
      </c>
      <c r="K69" t="s">
        <v>97</v>
      </c>
    </row>
    <row r="70" spans="1:11">
      <c r="A70" t="s">
        <v>101</v>
      </c>
      <c r="B70" t="s">
        <v>33</v>
      </c>
      <c r="C70" t="s">
        <v>88</v>
      </c>
      <c r="D70">
        <v>0</v>
      </c>
      <c r="E70">
        <v>0</v>
      </c>
      <c r="F70">
        <v>419</v>
      </c>
      <c r="G70">
        <v>13</v>
      </c>
      <c r="I70" t="s">
        <v>101</v>
      </c>
      <c r="J70" t="s">
        <v>100</v>
      </c>
      <c r="K70" t="s">
        <v>97</v>
      </c>
    </row>
    <row r="71" spans="1:11">
      <c r="A71" t="s">
        <v>102</v>
      </c>
      <c r="B71" t="s">
        <v>33</v>
      </c>
      <c r="C71" t="s">
        <v>88</v>
      </c>
      <c r="D71">
        <v>0</v>
      </c>
      <c r="E71">
        <v>0</v>
      </c>
      <c r="F71">
        <v>775</v>
      </c>
      <c r="G71">
        <v>16</v>
      </c>
      <c r="I71" t="s">
        <v>102</v>
      </c>
      <c r="J71" t="s">
        <v>103</v>
      </c>
      <c r="K71" t="s">
        <v>104</v>
      </c>
    </row>
    <row r="72" spans="1:11">
      <c r="A72" t="s">
        <v>105</v>
      </c>
      <c r="B72" t="s">
        <v>33</v>
      </c>
      <c r="C72" t="s">
        <v>88</v>
      </c>
      <c r="D72">
        <v>0</v>
      </c>
      <c r="E72">
        <v>0</v>
      </c>
      <c r="F72">
        <v>694</v>
      </c>
      <c r="G72">
        <v>17</v>
      </c>
      <c r="I72" t="s">
        <v>105</v>
      </c>
      <c r="J72" t="s">
        <v>103</v>
      </c>
      <c r="K72" t="s">
        <v>104</v>
      </c>
    </row>
    <row r="73" spans="1:11">
      <c r="A73" t="s">
        <v>106</v>
      </c>
      <c r="B73" t="s">
        <v>33</v>
      </c>
      <c r="C73" t="s">
        <v>88</v>
      </c>
      <c r="D73">
        <v>0</v>
      </c>
      <c r="E73">
        <v>0</v>
      </c>
      <c r="F73">
        <v>689</v>
      </c>
      <c r="G73">
        <v>18</v>
      </c>
      <c r="I73" t="s">
        <v>106</v>
      </c>
      <c r="J73" t="s">
        <v>103</v>
      </c>
      <c r="K73" t="s">
        <v>104</v>
      </c>
    </row>
    <row r="74" spans="1:11">
      <c r="A74" t="s">
        <v>107</v>
      </c>
      <c r="B74" t="s">
        <v>33</v>
      </c>
      <c r="C74" t="s">
        <v>88</v>
      </c>
      <c r="D74">
        <v>0</v>
      </c>
      <c r="E74">
        <v>0</v>
      </c>
      <c r="F74">
        <v>636</v>
      </c>
      <c r="G74">
        <v>20</v>
      </c>
      <c r="I74" t="s">
        <v>107</v>
      </c>
      <c r="J74" t="s">
        <v>108</v>
      </c>
      <c r="K74" t="s">
        <v>104</v>
      </c>
    </row>
    <row r="75" spans="1:11">
      <c r="A75" t="s">
        <v>109</v>
      </c>
      <c r="B75" t="s">
        <v>33</v>
      </c>
      <c r="C75" t="s">
        <v>88</v>
      </c>
      <c r="D75">
        <v>0</v>
      </c>
      <c r="E75">
        <v>0</v>
      </c>
      <c r="F75">
        <v>604</v>
      </c>
      <c r="G75">
        <v>21</v>
      </c>
      <c r="I75" t="s">
        <v>109</v>
      </c>
      <c r="J75" t="s">
        <v>108</v>
      </c>
      <c r="K75" t="s">
        <v>104</v>
      </c>
    </row>
    <row r="76" spans="1:11">
      <c r="A76" t="s">
        <v>110</v>
      </c>
      <c r="B76" t="s">
        <v>33</v>
      </c>
      <c r="C76" t="s">
        <v>88</v>
      </c>
      <c r="D76">
        <v>0</v>
      </c>
      <c r="E76">
        <v>0</v>
      </c>
      <c r="F76">
        <v>630</v>
      </c>
      <c r="G76">
        <v>22</v>
      </c>
      <c r="I76" t="s">
        <v>110</v>
      </c>
      <c r="J76" t="s">
        <v>108</v>
      </c>
      <c r="K76" t="s">
        <v>104</v>
      </c>
    </row>
    <row r="77" spans="1:11">
      <c r="A77" t="s">
        <v>111</v>
      </c>
      <c r="B77" t="s">
        <v>33</v>
      </c>
      <c r="C77" t="s">
        <v>88</v>
      </c>
      <c r="D77">
        <v>0</v>
      </c>
      <c r="E77">
        <v>0</v>
      </c>
      <c r="F77">
        <v>849</v>
      </c>
      <c r="G77">
        <v>24</v>
      </c>
      <c r="I77" t="s">
        <v>111</v>
      </c>
      <c r="J77" t="s">
        <v>112</v>
      </c>
      <c r="K77" t="s">
        <v>51</v>
      </c>
    </row>
    <row r="78" spans="1:11">
      <c r="A78" t="s">
        <v>113</v>
      </c>
      <c r="B78" t="s">
        <v>33</v>
      </c>
      <c r="C78" t="s">
        <v>88</v>
      </c>
      <c r="D78">
        <v>0</v>
      </c>
      <c r="E78">
        <v>0</v>
      </c>
      <c r="F78">
        <v>703</v>
      </c>
      <c r="G78">
        <v>26</v>
      </c>
      <c r="I78" t="s">
        <v>113</v>
      </c>
      <c r="J78" t="s">
        <v>112</v>
      </c>
      <c r="K78" t="s">
        <v>51</v>
      </c>
    </row>
    <row r="79" spans="1:11">
      <c r="A79" t="s">
        <v>89</v>
      </c>
      <c r="B79" t="s">
        <v>85</v>
      </c>
      <c r="C79" t="s">
        <v>88</v>
      </c>
      <c r="D79">
        <v>0</v>
      </c>
      <c r="E79">
        <v>0</v>
      </c>
      <c r="F79">
        <v>2172</v>
      </c>
      <c r="G79">
        <v>-1</v>
      </c>
    </row>
    <row r="80" spans="1:11">
      <c r="A80" t="s">
        <v>93</v>
      </c>
      <c r="B80" t="s">
        <v>85</v>
      </c>
      <c r="C80" t="s">
        <v>88</v>
      </c>
      <c r="D80">
        <v>0</v>
      </c>
      <c r="E80">
        <v>0</v>
      </c>
      <c r="F80">
        <v>2051</v>
      </c>
      <c r="G80">
        <v>-1</v>
      </c>
    </row>
    <row r="81" spans="1:11">
      <c r="A81" t="s">
        <v>96</v>
      </c>
      <c r="B81" t="s">
        <v>85</v>
      </c>
      <c r="C81" t="s">
        <v>88</v>
      </c>
      <c r="D81">
        <v>0</v>
      </c>
      <c r="E81">
        <v>0</v>
      </c>
      <c r="F81">
        <v>2053</v>
      </c>
      <c r="G81">
        <v>-1</v>
      </c>
    </row>
    <row r="82" spans="1:11">
      <c r="A82" t="s">
        <v>100</v>
      </c>
      <c r="B82" t="s">
        <v>85</v>
      </c>
      <c r="C82" t="s">
        <v>88</v>
      </c>
      <c r="D82">
        <v>0</v>
      </c>
      <c r="E82">
        <v>0</v>
      </c>
      <c r="F82">
        <v>2016</v>
      </c>
      <c r="G82">
        <v>-1</v>
      </c>
    </row>
    <row r="83" spans="1:11">
      <c r="A83" t="s">
        <v>103</v>
      </c>
      <c r="B83" t="s">
        <v>85</v>
      </c>
      <c r="C83" t="s">
        <v>88</v>
      </c>
      <c r="D83">
        <v>0</v>
      </c>
      <c r="E83">
        <v>0</v>
      </c>
      <c r="F83">
        <v>1583</v>
      </c>
      <c r="G83">
        <v>-1</v>
      </c>
    </row>
    <row r="84" spans="1:11">
      <c r="A84" t="s">
        <v>108</v>
      </c>
      <c r="B84" t="s">
        <v>55</v>
      </c>
      <c r="C84" t="s">
        <v>88</v>
      </c>
      <c r="D84">
        <v>0</v>
      </c>
      <c r="E84">
        <v>0</v>
      </c>
      <c r="F84">
        <v>1552</v>
      </c>
      <c r="G84">
        <v>-1</v>
      </c>
    </row>
    <row r="85" spans="1:11">
      <c r="A85" t="s">
        <v>112</v>
      </c>
      <c r="B85" t="s">
        <v>55</v>
      </c>
      <c r="C85" t="s">
        <v>88</v>
      </c>
      <c r="D85">
        <v>0</v>
      </c>
      <c r="E85">
        <v>0</v>
      </c>
      <c r="F85">
        <v>440</v>
      </c>
      <c r="G85">
        <v>-1</v>
      </c>
    </row>
    <row r="86" spans="1:11">
      <c r="A86" t="s">
        <v>90</v>
      </c>
      <c r="B86" t="s">
        <v>54</v>
      </c>
      <c r="C86" t="s">
        <v>88</v>
      </c>
      <c r="D86">
        <v>0</v>
      </c>
      <c r="E86">
        <v>0</v>
      </c>
      <c r="F86">
        <v>5687</v>
      </c>
      <c r="G86">
        <v>-1</v>
      </c>
    </row>
    <row r="87" spans="1:11">
      <c r="A87" t="s">
        <v>97</v>
      </c>
      <c r="B87" t="s">
        <v>54</v>
      </c>
      <c r="C87" t="s">
        <v>88</v>
      </c>
      <c r="D87">
        <v>0</v>
      </c>
      <c r="E87">
        <v>0</v>
      </c>
      <c r="F87">
        <v>5721</v>
      </c>
      <c r="G87">
        <v>-1</v>
      </c>
    </row>
    <row r="88" spans="1:11">
      <c r="A88" t="s">
        <v>104</v>
      </c>
      <c r="B88" t="s">
        <v>85</v>
      </c>
      <c r="C88" t="s">
        <v>88</v>
      </c>
      <c r="D88">
        <v>0</v>
      </c>
      <c r="E88">
        <v>0</v>
      </c>
      <c r="F88">
        <v>5714</v>
      </c>
      <c r="G88">
        <v>-1</v>
      </c>
    </row>
    <row r="89" spans="1:11">
      <c r="A89" t="s">
        <v>114</v>
      </c>
      <c r="B89" t="s">
        <v>33</v>
      </c>
      <c r="C89" t="s">
        <v>115</v>
      </c>
      <c r="D89">
        <v>0</v>
      </c>
      <c r="E89">
        <v>0</v>
      </c>
      <c r="F89">
        <v>652</v>
      </c>
      <c r="G89">
        <v>2</v>
      </c>
      <c r="I89" t="s">
        <v>114</v>
      </c>
      <c r="J89" t="s">
        <v>116</v>
      </c>
      <c r="K89" t="s">
        <v>117</v>
      </c>
    </row>
    <row r="90" spans="1:11">
      <c r="A90" t="s">
        <v>118</v>
      </c>
      <c r="B90" t="s">
        <v>33</v>
      </c>
      <c r="C90" t="s">
        <v>115</v>
      </c>
      <c r="D90">
        <v>0</v>
      </c>
      <c r="E90">
        <v>0</v>
      </c>
      <c r="F90">
        <v>565</v>
      </c>
      <c r="G90">
        <v>3</v>
      </c>
      <c r="I90" t="s">
        <v>118</v>
      </c>
      <c r="J90" t="s">
        <v>116</v>
      </c>
      <c r="K90" t="s">
        <v>117</v>
      </c>
    </row>
    <row r="91" spans="1:11">
      <c r="A91" t="s">
        <v>119</v>
      </c>
      <c r="B91" t="s">
        <v>33</v>
      </c>
      <c r="C91" t="s">
        <v>115</v>
      </c>
      <c r="D91">
        <v>0</v>
      </c>
      <c r="E91">
        <v>0</v>
      </c>
      <c r="F91">
        <v>585</v>
      </c>
      <c r="G91">
        <v>5</v>
      </c>
      <c r="I91" t="s">
        <v>119</v>
      </c>
      <c r="J91" t="s">
        <v>120</v>
      </c>
      <c r="K91" t="s">
        <v>117</v>
      </c>
    </row>
    <row r="92" spans="1:11">
      <c r="A92" t="s">
        <v>121</v>
      </c>
      <c r="B92" t="s">
        <v>33</v>
      </c>
      <c r="C92" t="s">
        <v>115</v>
      </c>
      <c r="D92">
        <v>0</v>
      </c>
      <c r="E92">
        <v>0</v>
      </c>
      <c r="F92">
        <v>644</v>
      </c>
      <c r="G92">
        <v>6</v>
      </c>
      <c r="I92" t="s">
        <v>121</v>
      </c>
      <c r="J92" t="s">
        <v>120</v>
      </c>
      <c r="K92" t="s">
        <v>117</v>
      </c>
    </row>
    <row r="93" spans="1:11">
      <c r="A93" t="s">
        <v>122</v>
      </c>
      <c r="B93" t="s">
        <v>33</v>
      </c>
      <c r="C93" t="s">
        <v>115</v>
      </c>
      <c r="D93">
        <v>0</v>
      </c>
      <c r="E93">
        <v>0</v>
      </c>
      <c r="F93">
        <v>614</v>
      </c>
      <c r="G93">
        <v>8</v>
      </c>
      <c r="I93" t="s">
        <v>122</v>
      </c>
      <c r="J93" t="s">
        <v>123</v>
      </c>
      <c r="K93" t="s">
        <v>124</v>
      </c>
    </row>
    <row r="94" spans="1:11">
      <c r="A94" t="s">
        <v>125</v>
      </c>
      <c r="B94" t="s">
        <v>33</v>
      </c>
      <c r="C94" t="s">
        <v>115</v>
      </c>
      <c r="D94">
        <v>0</v>
      </c>
      <c r="E94">
        <v>0</v>
      </c>
      <c r="F94">
        <v>532</v>
      </c>
      <c r="G94">
        <v>9</v>
      </c>
      <c r="I94" t="s">
        <v>125</v>
      </c>
      <c r="J94" t="s">
        <v>123</v>
      </c>
      <c r="K94" t="s">
        <v>124</v>
      </c>
    </row>
    <row r="95" spans="1:11">
      <c r="A95" t="s">
        <v>126</v>
      </c>
      <c r="B95" t="s">
        <v>33</v>
      </c>
      <c r="C95" t="s">
        <v>115</v>
      </c>
      <c r="D95">
        <v>0</v>
      </c>
      <c r="E95">
        <v>0</v>
      </c>
      <c r="F95">
        <v>575</v>
      </c>
      <c r="G95">
        <v>11</v>
      </c>
      <c r="I95" t="s">
        <v>126</v>
      </c>
      <c r="J95" t="s">
        <v>127</v>
      </c>
      <c r="K95" t="s">
        <v>124</v>
      </c>
    </row>
    <row r="96" spans="1:11">
      <c r="A96" t="s">
        <v>128</v>
      </c>
      <c r="B96" t="s">
        <v>33</v>
      </c>
      <c r="C96" t="s">
        <v>115</v>
      </c>
      <c r="D96">
        <v>0</v>
      </c>
      <c r="E96">
        <v>0</v>
      </c>
      <c r="F96">
        <v>564</v>
      </c>
      <c r="G96">
        <v>12</v>
      </c>
      <c r="I96" t="s">
        <v>128</v>
      </c>
      <c r="J96" t="s">
        <v>127</v>
      </c>
      <c r="K96" t="s">
        <v>124</v>
      </c>
    </row>
    <row r="97" spans="1:11">
      <c r="A97" t="s">
        <v>129</v>
      </c>
      <c r="B97" t="s">
        <v>33</v>
      </c>
      <c r="C97" t="s">
        <v>115</v>
      </c>
      <c r="D97">
        <v>0</v>
      </c>
      <c r="E97">
        <v>0</v>
      </c>
      <c r="F97">
        <v>497</v>
      </c>
      <c r="G97">
        <v>14</v>
      </c>
      <c r="I97" t="s">
        <v>129</v>
      </c>
      <c r="J97" t="s">
        <v>130</v>
      </c>
      <c r="K97" t="s">
        <v>124</v>
      </c>
    </row>
    <row r="98" spans="1:11">
      <c r="A98" t="s">
        <v>131</v>
      </c>
      <c r="B98" t="s">
        <v>33</v>
      </c>
      <c r="C98" t="s">
        <v>115</v>
      </c>
      <c r="D98">
        <v>0</v>
      </c>
      <c r="E98">
        <v>0</v>
      </c>
      <c r="F98">
        <v>548</v>
      </c>
      <c r="G98">
        <v>15</v>
      </c>
      <c r="I98" t="s">
        <v>131</v>
      </c>
      <c r="J98" t="s">
        <v>130</v>
      </c>
      <c r="K98" t="s">
        <v>124</v>
      </c>
    </row>
    <row r="99" spans="1:11">
      <c r="A99" t="s">
        <v>132</v>
      </c>
      <c r="B99" t="s">
        <v>33</v>
      </c>
      <c r="C99" t="s">
        <v>115</v>
      </c>
      <c r="D99">
        <v>0</v>
      </c>
      <c r="E99">
        <v>0</v>
      </c>
      <c r="F99">
        <v>612</v>
      </c>
      <c r="G99">
        <v>17</v>
      </c>
      <c r="I99" t="s">
        <v>132</v>
      </c>
      <c r="J99" t="s">
        <v>133</v>
      </c>
      <c r="K99" t="s">
        <v>134</v>
      </c>
    </row>
    <row r="100" spans="1:11">
      <c r="A100" t="s">
        <v>135</v>
      </c>
      <c r="B100" t="s">
        <v>33</v>
      </c>
      <c r="C100" t="s">
        <v>115</v>
      </c>
      <c r="D100">
        <v>0</v>
      </c>
      <c r="E100">
        <v>0</v>
      </c>
      <c r="F100">
        <v>525</v>
      </c>
      <c r="G100">
        <v>18</v>
      </c>
      <c r="I100" t="s">
        <v>135</v>
      </c>
      <c r="J100" t="s">
        <v>133</v>
      </c>
      <c r="K100" t="s">
        <v>134</v>
      </c>
    </row>
    <row r="101" spans="1:11">
      <c r="A101" t="s">
        <v>136</v>
      </c>
      <c r="B101" t="s">
        <v>33</v>
      </c>
      <c r="C101" t="s">
        <v>115</v>
      </c>
      <c r="D101">
        <v>0</v>
      </c>
      <c r="E101">
        <v>0</v>
      </c>
      <c r="F101">
        <v>659</v>
      </c>
      <c r="G101">
        <v>20</v>
      </c>
      <c r="I101" t="s">
        <v>136</v>
      </c>
      <c r="J101" t="s">
        <v>137</v>
      </c>
      <c r="K101" t="s">
        <v>134</v>
      </c>
    </row>
    <row r="102" spans="1:11">
      <c r="A102" t="s">
        <v>138</v>
      </c>
      <c r="B102" t="s">
        <v>33</v>
      </c>
      <c r="C102" t="s">
        <v>115</v>
      </c>
      <c r="D102">
        <v>0</v>
      </c>
      <c r="E102">
        <v>0</v>
      </c>
      <c r="F102">
        <v>605</v>
      </c>
      <c r="G102">
        <v>21</v>
      </c>
      <c r="I102" t="s">
        <v>138</v>
      </c>
      <c r="J102" t="s">
        <v>137</v>
      </c>
      <c r="K102" t="s">
        <v>134</v>
      </c>
    </row>
    <row r="103" spans="1:11">
      <c r="A103" t="s">
        <v>139</v>
      </c>
      <c r="B103" t="s">
        <v>33</v>
      </c>
      <c r="C103" t="s">
        <v>115</v>
      </c>
      <c r="D103">
        <v>0</v>
      </c>
      <c r="E103">
        <v>0</v>
      </c>
      <c r="F103">
        <v>615</v>
      </c>
      <c r="G103">
        <v>22</v>
      </c>
      <c r="I103" t="s">
        <v>139</v>
      </c>
      <c r="J103" t="s">
        <v>137</v>
      </c>
      <c r="K103" t="s">
        <v>134</v>
      </c>
    </row>
    <row r="104" spans="1:11">
      <c r="A104" t="s">
        <v>140</v>
      </c>
      <c r="B104" t="s">
        <v>33</v>
      </c>
      <c r="C104" t="s">
        <v>115</v>
      </c>
      <c r="D104">
        <v>0</v>
      </c>
      <c r="E104">
        <v>0</v>
      </c>
      <c r="F104">
        <v>821</v>
      </c>
      <c r="G104">
        <v>26</v>
      </c>
      <c r="I104" t="s">
        <v>140</v>
      </c>
      <c r="J104" t="s">
        <v>112</v>
      </c>
      <c r="K104" t="s">
        <v>51</v>
      </c>
    </row>
    <row r="105" spans="1:11">
      <c r="A105" t="s">
        <v>116</v>
      </c>
      <c r="B105" t="s">
        <v>85</v>
      </c>
      <c r="C105" t="s">
        <v>115</v>
      </c>
      <c r="D105">
        <v>0</v>
      </c>
      <c r="E105">
        <v>0</v>
      </c>
      <c r="F105">
        <v>1313</v>
      </c>
      <c r="G105">
        <v>-1</v>
      </c>
    </row>
    <row r="106" spans="1:11">
      <c r="A106" t="s">
        <v>120</v>
      </c>
      <c r="B106" t="s">
        <v>85</v>
      </c>
      <c r="C106" t="s">
        <v>115</v>
      </c>
      <c r="D106">
        <v>0</v>
      </c>
      <c r="E106">
        <v>0</v>
      </c>
      <c r="F106">
        <v>1255</v>
      </c>
      <c r="G106">
        <v>-1</v>
      </c>
    </row>
    <row r="107" spans="1:11">
      <c r="A107" t="s">
        <v>123</v>
      </c>
      <c r="B107" t="s">
        <v>85</v>
      </c>
      <c r="C107" t="s">
        <v>115</v>
      </c>
      <c r="D107">
        <v>0</v>
      </c>
      <c r="E107">
        <v>0</v>
      </c>
      <c r="F107">
        <v>2087</v>
      </c>
      <c r="G107">
        <v>-1</v>
      </c>
    </row>
    <row r="108" spans="1:11">
      <c r="A108" t="s">
        <v>127</v>
      </c>
      <c r="B108" t="s">
        <v>85</v>
      </c>
      <c r="C108" t="s">
        <v>115</v>
      </c>
      <c r="D108">
        <v>0</v>
      </c>
      <c r="E108">
        <v>0</v>
      </c>
      <c r="F108">
        <v>1938</v>
      </c>
      <c r="G108">
        <v>-1</v>
      </c>
    </row>
    <row r="109" spans="1:11">
      <c r="A109" t="s">
        <v>130</v>
      </c>
      <c r="B109" t="s">
        <v>55</v>
      </c>
      <c r="C109" t="s">
        <v>115</v>
      </c>
      <c r="D109">
        <v>0</v>
      </c>
      <c r="E109">
        <v>0</v>
      </c>
      <c r="F109">
        <v>2033</v>
      </c>
      <c r="G109">
        <v>-1</v>
      </c>
    </row>
    <row r="110" spans="1:11">
      <c r="A110" t="s">
        <v>133</v>
      </c>
      <c r="B110" t="s">
        <v>55</v>
      </c>
      <c r="C110" t="s">
        <v>115</v>
      </c>
      <c r="D110">
        <v>0</v>
      </c>
      <c r="E110">
        <v>0</v>
      </c>
      <c r="F110">
        <v>1127</v>
      </c>
      <c r="G110">
        <v>-1</v>
      </c>
    </row>
    <row r="111" spans="1:11">
      <c r="A111" t="s">
        <v>137</v>
      </c>
      <c r="B111" t="s">
        <v>55</v>
      </c>
      <c r="C111" t="s">
        <v>115</v>
      </c>
      <c r="D111">
        <v>0</v>
      </c>
      <c r="E111">
        <v>0</v>
      </c>
      <c r="F111">
        <v>896</v>
      </c>
      <c r="G111">
        <v>-1</v>
      </c>
    </row>
    <row r="112" spans="1:11">
      <c r="A112" t="s">
        <v>117</v>
      </c>
      <c r="B112" t="s">
        <v>141</v>
      </c>
      <c r="C112" t="s">
        <v>115</v>
      </c>
      <c r="D112">
        <v>0</v>
      </c>
      <c r="E112">
        <v>0</v>
      </c>
      <c r="F112">
        <v>6541</v>
      </c>
      <c r="G112">
        <v>-1</v>
      </c>
    </row>
    <row r="113" spans="1:12">
      <c r="A113" t="s">
        <v>124</v>
      </c>
      <c r="B113" t="s">
        <v>142</v>
      </c>
      <c r="C113" t="s">
        <v>115</v>
      </c>
      <c r="D113">
        <v>0</v>
      </c>
      <c r="E113">
        <v>0</v>
      </c>
      <c r="F113">
        <v>5738</v>
      </c>
      <c r="G113">
        <v>-1</v>
      </c>
    </row>
    <row r="114" spans="1:12">
      <c r="A114" t="s">
        <v>134</v>
      </c>
      <c r="B114" t="s">
        <v>142</v>
      </c>
      <c r="C114" t="s">
        <v>115</v>
      </c>
      <c r="D114">
        <v>0</v>
      </c>
      <c r="E114">
        <v>0</v>
      </c>
      <c r="F114">
        <v>6411</v>
      </c>
      <c r="G114">
        <v>-1</v>
      </c>
    </row>
    <row r="115" spans="1:12">
      <c r="A115" t="s">
        <v>143</v>
      </c>
      <c r="B115" t="s">
        <v>33</v>
      </c>
      <c r="C115" t="s">
        <v>144</v>
      </c>
      <c r="D115">
        <v>0</v>
      </c>
      <c r="E115">
        <v>0</v>
      </c>
      <c r="F115">
        <v>758</v>
      </c>
      <c r="G115">
        <v>2</v>
      </c>
      <c r="I115" t="s">
        <v>143</v>
      </c>
      <c r="J115" t="s">
        <v>116</v>
      </c>
      <c r="K115" t="s">
        <v>117</v>
      </c>
    </row>
    <row r="116" spans="1:12">
      <c r="A116" t="s">
        <v>145</v>
      </c>
      <c r="B116" t="s">
        <v>33</v>
      </c>
      <c r="C116" t="s">
        <v>144</v>
      </c>
      <c r="D116">
        <v>0</v>
      </c>
      <c r="E116">
        <v>0</v>
      </c>
      <c r="F116">
        <v>685</v>
      </c>
      <c r="G116">
        <v>3</v>
      </c>
      <c r="I116" t="s">
        <v>145</v>
      </c>
      <c r="J116" t="s">
        <v>116</v>
      </c>
      <c r="K116" t="s">
        <v>117</v>
      </c>
    </row>
    <row r="117" spans="1:12">
      <c r="A117" t="s">
        <v>146</v>
      </c>
      <c r="B117" t="s">
        <v>33</v>
      </c>
      <c r="C117" t="s">
        <v>144</v>
      </c>
      <c r="D117">
        <v>0</v>
      </c>
      <c r="E117">
        <v>0</v>
      </c>
      <c r="F117">
        <v>701</v>
      </c>
      <c r="G117">
        <v>5</v>
      </c>
      <c r="I117" t="s">
        <v>146</v>
      </c>
      <c r="J117" t="s">
        <v>120</v>
      </c>
      <c r="K117" t="s">
        <v>117</v>
      </c>
    </row>
    <row r="118" spans="1:12">
      <c r="A118" t="s">
        <v>147</v>
      </c>
      <c r="B118" t="s">
        <v>33</v>
      </c>
      <c r="C118" t="s">
        <v>144</v>
      </c>
      <c r="D118">
        <v>0</v>
      </c>
      <c r="E118">
        <v>0</v>
      </c>
      <c r="F118">
        <v>747</v>
      </c>
      <c r="G118">
        <v>6</v>
      </c>
      <c r="I118" t="s">
        <v>147</v>
      </c>
      <c r="J118" t="s">
        <v>120</v>
      </c>
      <c r="K118" t="s">
        <v>117</v>
      </c>
    </row>
    <row r="119" spans="1:12">
      <c r="A119" t="s">
        <v>148</v>
      </c>
      <c r="B119" t="s">
        <v>33</v>
      </c>
      <c r="C119" t="s">
        <v>144</v>
      </c>
      <c r="D119">
        <v>0</v>
      </c>
      <c r="E119">
        <v>0</v>
      </c>
      <c r="F119">
        <v>719</v>
      </c>
      <c r="G119">
        <v>8</v>
      </c>
      <c r="I119" t="s">
        <v>148</v>
      </c>
      <c r="J119" t="s">
        <v>123</v>
      </c>
      <c r="K119" t="s">
        <v>124</v>
      </c>
    </row>
    <row r="120" spans="1:12">
      <c r="A120" t="s">
        <v>149</v>
      </c>
      <c r="B120" t="s">
        <v>33</v>
      </c>
      <c r="C120" t="s">
        <v>144</v>
      </c>
      <c r="D120">
        <v>0</v>
      </c>
      <c r="E120">
        <v>0</v>
      </c>
      <c r="F120">
        <v>643</v>
      </c>
      <c r="G120">
        <v>9</v>
      </c>
      <c r="I120" t="s">
        <v>149</v>
      </c>
      <c r="J120" t="s">
        <v>123</v>
      </c>
      <c r="K120" t="s">
        <v>124</v>
      </c>
    </row>
    <row r="121" spans="1:12">
      <c r="A121" t="s">
        <v>150</v>
      </c>
      <c r="B121" t="s">
        <v>33</v>
      </c>
      <c r="C121" t="s">
        <v>144</v>
      </c>
      <c r="D121">
        <v>0</v>
      </c>
      <c r="E121">
        <v>0</v>
      </c>
      <c r="F121">
        <v>677</v>
      </c>
      <c r="G121">
        <v>11</v>
      </c>
      <c r="I121" t="s">
        <v>150</v>
      </c>
      <c r="J121" t="s">
        <v>127</v>
      </c>
      <c r="K121" t="s">
        <v>124</v>
      </c>
    </row>
    <row r="122" spans="1:12">
      <c r="A122" t="s">
        <v>151</v>
      </c>
      <c r="B122" t="s">
        <v>33</v>
      </c>
      <c r="C122" t="s">
        <v>144</v>
      </c>
      <c r="D122">
        <v>0</v>
      </c>
      <c r="E122">
        <v>0</v>
      </c>
      <c r="F122">
        <v>658</v>
      </c>
      <c r="G122">
        <v>12</v>
      </c>
      <c r="I122" t="s">
        <v>151</v>
      </c>
      <c r="J122" t="s">
        <v>127</v>
      </c>
      <c r="K122" t="s">
        <v>124</v>
      </c>
    </row>
    <row r="123" spans="1:12">
      <c r="A123" t="s">
        <v>152</v>
      </c>
      <c r="B123" t="s">
        <v>33</v>
      </c>
      <c r="C123" t="s">
        <v>144</v>
      </c>
      <c r="D123">
        <v>0</v>
      </c>
      <c r="E123">
        <v>0</v>
      </c>
      <c r="F123">
        <v>591</v>
      </c>
      <c r="G123">
        <v>14</v>
      </c>
      <c r="I123" t="s">
        <v>152</v>
      </c>
      <c r="J123" t="s">
        <v>130</v>
      </c>
      <c r="K123" t="s">
        <v>124</v>
      </c>
    </row>
    <row r="124" spans="1:12">
      <c r="A124" t="s">
        <v>153</v>
      </c>
      <c r="B124" t="s">
        <v>33</v>
      </c>
      <c r="C124" t="s">
        <v>144</v>
      </c>
      <c r="D124">
        <v>0</v>
      </c>
      <c r="E124">
        <v>0</v>
      </c>
      <c r="F124">
        <v>627</v>
      </c>
      <c r="G124">
        <v>15</v>
      </c>
      <c r="I124" t="s">
        <v>153</v>
      </c>
      <c r="J124" t="s">
        <v>130</v>
      </c>
      <c r="K124" t="s">
        <v>124</v>
      </c>
    </row>
    <row r="125" spans="1:12">
      <c r="A125" t="s">
        <v>154</v>
      </c>
      <c r="B125" t="s">
        <v>33</v>
      </c>
      <c r="C125" t="s">
        <v>144</v>
      </c>
      <c r="D125">
        <v>0</v>
      </c>
      <c r="E125">
        <v>0</v>
      </c>
      <c r="F125">
        <v>685</v>
      </c>
      <c r="G125">
        <v>17</v>
      </c>
      <c r="I125" t="s">
        <v>154</v>
      </c>
      <c r="J125" t="s">
        <v>133</v>
      </c>
      <c r="K125" t="s">
        <v>134</v>
      </c>
    </row>
    <row r="126" spans="1:12">
      <c r="A126" t="s">
        <v>155</v>
      </c>
      <c r="B126" t="s">
        <v>33</v>
      </c>
      <c r="C126" t="s">
        <v>144</v>
      </c>
      <c r="D126">
        <v>0</v>
      </c>
      <c r="E126">
        <v>0</v>
      </c>
      <c r="F126">
        <v>598</v>
      </c>
      <c r="G126">
        <v>18</v>
      </c>
      <c r="I126" t="s">
        <v>155</v>
      </c>
      <c r="J126" t="s">
        <v>133</v>
      </c>
      <c r="K126" t="s">
        <v>134</v>
      </c>
    </row>
    <row r="127" spans="1:12">
      <c r="A127" t="s">
        <v>156</v>
      </c>
      <c r="B127" t="s">
        <v>33</v>
      </c>
      <c r="C127" t="s">
        <v>157</v>
      </c>
      <c r="D127">
        <v>0</v>
      </c>
      <c r="E127">
        <v>0</v>
      </c>
      <c r="F127">
        <v>1286</v>
      </c>
      <c r="G127">
        <v>3</v>
      </c>
      <c r="I127" t="s">
        <v>156</v>
      </c>
      <c r="J127" t="s">
        <v>158</v>
      </c>
      <c r="K127" t="s">
        <v>159</v>
      </c>
      <c r="L127" t="s">
        <v>160</v>
      </c>
    </row>
    <row r="128" spans="1:12">
      <c r="A128" t="s">
        <v>161</v>
      </c>
      <c r="B128" t="s">
        <v>33</v>
      </c>
      <c r="C128" t="s">
        <v>157</v>
      </c>
      <c r="D128">
        <v>0</v>
      </c>
      <c r="E128">
        <v>0</v>
      </c>
      <c r="F128">
        <v>1062</v>
      </c>
      <c r="G128">
        <v>5</v>
      </c>
      <c r="I128" t="s">
        <v>161</v>
      </c>
      <c r="J128" t="s">
        <v>158</v>
      </c>
      <c r="K128" t="s">
        <v>159</v>
      </c>
      <c r="L128" t="s">
        <v>160</v>
      </c>
    </row>
    <row r="129" spans="1:12">
      <c r="A129" t="s">
        <v>162</v>
      </c>
      <c r="B129" t="s">
        <v>33</v>
      </c>
      <c r="C129" t="s">
        <v>157</v>
      </c>
      <c r="D129">
        <v>0</v>
      </c>
      <c r="E129">
        <v>0</v>
      </c>
      <c r="F129">
        <v>1069</v>
      </c>
      <c r="G129">
        <v>7</v>
      </c>
      <c r="I129" t="s">
        <v>162</v>
      </c>
      <c r="J129" t="s">
        <v>163</v>
      </c>
      <c r="K129" t="s">
        <v>159</v>
      </c>
      <c r="L129" t="s">
        <v>160</v>
      </c>
    </row>
    <row r="130" spans="1:12">
      <c r="A130" t="s">
        <v>164</v>
      </c>
      <c r="B130" t="s">
        <v>33</v>
      </c>
      <c r="C130" t="s">
        <v>157</v>
      </c>
      <c r="D130">
        <v>0</v>
      </c>
      <c r="E130">
        <v>0</v>
      </c>
      <c r="F130">
        <v>1007</v>
      </c>
      <c r="G130">
        <v>8</v>
      </c>
      <c r="I130" t="s">
        <v>164</v>
      </c>
      <c r="J130" t="s">
        <v>163</v>
      </c>
      <c r="K130" t="s">
        <v>159</v>
      </c>
      <c r="L130" t="s">
        <v>160</v>
      </c>
    </row>
    <row r="131" spans="1:12">
      <c r="A131" t="s">
        <v>165</v>
      </c>
      <c r="B131" t="s">
        <v>33</v>
      </c>
      <c r="C131" t="s">
        <v>157</v>
      </c>
      <c r="D131">
        <v>0</v>
      </c>
      <c r="E131">
        <v>0</v>
      </c>
      <c r="F131">
        <v>1111</v>
      </c>
      <c r="G131">
        <v>11</v>
      </c>
      <c r="I131" t="s">
        <v>165</v>
      </c>
      <c r="J131" t="s">
        <v>166</v>
      </c>
      <c r="K131" t="s">
        <v>167</v>
      </c>
      <c r="L131" t="s">
        <v>160</v>
      </c>
    </row>
    <row r="132" spans="1:12">
      <c r="A132" t="s">
        <v>168</v>
      </c>
      <c r="B132" t="s">
        <v>33</v>
      </c>
      <c r="C132" t="s">
        <v>157</v>
      </c>
      <c r="D132">
        <v>0</v>
      </c>
      <c r="E132">
        <v>0</v>
      </c>
      <c r="F132">
        <v>954</v>
      </c>
      <c r="G132">
        <v>12</v>
      </c>
      <c r="I132" t="s">
        <v>168</v>
      </c>
      <c r="J132" t="s">
        <v>166</v>
      </c>
      <c r="K132" t="s">
        <v>167</v>
      </c>
      <c r="L132" t="s">
        <v>160</v>
      </c>
    </row>
    <row r="133" spans="1:12">
      <c r="A133" t="s">
        <v>169</v>
      </c>
      <c r="B133" t="s">
        <v>33</v>
      </c>
      <c r="C133" t="s">
        <v>157</v>
      </c>
      <c r="D133">
        <v>0</v>
      </c>
      <c r="E133">
        <v>0</v>
      </c>
      <c r="F133">
        <v>845</v>
      </c>
      <c r="G133">
        <v>14</v>
      </c>
      <c r="I133" t="s">
        <v>169</v>
      </c>
      <c r="J133" t="s">
        <v>170</v>
      </c>
      <c r="K133" t="s">
        <v>167</v>
      </c>
      <c r="L133" t="s">
        <v>160</v>
      </c>
    </row>
    <row r="134" spans="1:12">
      <c r="A134" t="s">
        <v>171</v>
      </c>
      <c r="B134" t="s">
        <v>33</v>
      </c>
      <c r="C134" t="s">
        <v>157</v>
      </c>
      <c r="D134">
        <v>0</v>
      </c>
      <c r="E134">
        <v>0</v>
      </c>
      <c r="F134">
        <v>819</v>
      </c>
      <c r="G134">
        <v>16</v>
      </c>
      <c r="I134" t="s">
        <v>171</v>
      </c>
      <c r="J134" t="s">
        <v>170</v>
      </c>
      <c r="K134" t="s">
        <v>167</v>
      </c>
      <c r="L134" t="s">
        <v>160</v>
      </c>
    </row>
    <row r="135" spans="1:12">
      <c r="A135" t="s">
        <v>172</v>
      </c>
      <c r="B135" t="s">
        <v>33</v>
      </c>
      <c r="C135" t="s">
        <v>157</v>
      </c>
      <c r="D135">
        <v>0</v>
      </c>
      <c r="E135">
        <v>0</v>
      </c>
      <c r="F135">
        <v>675</v>
      </c>
      <c r="G135">
        <v>18</v>
      </c>
      <c r="I135" t="s">
        <v>172</v>
      </c>
      <c r="J135" t="s">
        <v>173</v>
      </c>
      <c r="K135" t="s">
        <v>174</v>
      </c>
      <c r="L135" t="s">
        <v>160</v>
      </c>
    </row>
    <row r="136" spans="1:12">
      <c r="A136" t="s">
        <v>175</v>
      </c>
      <c r="B136" t="s">
        <v>33</v>
      </c>
      <c r="C136" t="s">
        <v>157</v>
      </c>
      <c r="D136">
        <v>0</v>
      </c>
      <c r="E136">
        <v>0</v>
      </c>
      <c r="F136">
        <v>557</v>
      </c>
      <c r="G136">
        <v>20</v>
      </c>
      <c r="I136" t="s">
        <v>175</v>
      </c>
      <c r="J136" t="s">
        <v>173</v>
      </c>
      <c r="K136" t="s">
        <v>174</v>
      </c>
      <c r="L136" t="s">
        <v>160</v>
      </c>
    </row>
    <row r="137" spans="1:12">
      <c r="A137" t="s">
        <v>176</v>
      </c>
      <c r="B137" t="s">
        <v>33</v>
      </c>
      <c r="C137" t="s">
        <v>157</v>
      </c>
      <c r="D137">
        <v>0</v>
      </c>
      <c r="E137">
        <v>0</v>
      </c>
      <c r="F137">
        <v>731</v>
      </c>
      <c r="G137">
        <v>22</v>
      </c>
      <c r="I137" t="s">
        <v>176</v>
      </c>
      <c r="J137" t="s">
        <v>177</v>
      </c>
      <c r="K137" t="s">
        <v>174</v>
      </c>
      <c r="L137" t="s">
        <v>160</v>
      </c>
    </row>
    <row r="138" spans="1:12">
      <c r="A138" t="s">
        <v>178</v>
      </c>
      <c r="B138" t="s">
        <v>33</v>
      </c>
      <c r="C138" t="s">
        <v>157</v>
      </c>
      <c r="D138">
        <v>0</v>
      </c>
      <c r="E138">
        <v>0</v>
      </c>
      <c r="F138">
        <v>636</v>
      </c>
      <c r="G138">
        <v>23</v>
      </c>
      <c r="I138" t="s">
        <v>178</v>
      </c>
      <c r="J138" t="s">
        <v>177</v>
      </c>
      <c r="K138" t="s">
        <v>174</v>
      </c>
      <c r="L138" t="s">
        <v>160</v>
      </c>
    </row>
    <row r="139" spans="1:12">
      <c r="A139" t="s">
        <v>179</v>
      </c>
      <c r="B139" t="s">
        <v>33</v>
      </c>
      <c r="C139" t="s">
        <v>157</v>
      </c>
      <c r="D139">
        <v>0</v>
      </c>
      <c r="E139">
        <v>0</v>
      </c>
      <c r="F139">
        <v>644</v>
      </c>
      <c r="G139">
        <v>25</v>
      </c>
      <c r="I139" t="s">
        <v>179</v>
      </c>
      <c r="J139" t="s">
        <v>177</v>
      </c>
      <c r="K139" t="s">
        <v>174</v>
      </c>
      <c r="L139" t="s">
        <v>160</v>
      </c>
    </row>
    <row r="140" spans="1:12">
      <c r="A140" t="s">
        <v>158</v>
      </c>
      <c r="B140" t="s">
        <v>33</v>
      </c>
      <c r="C140" t="s">
        <v>157</v>
      </c>
      <c r="D140">
        <v>0</v>
      </c>
      <c r="E140">
        <v>0</v>
      </c>
      <c r="F140">
        <v>1590</v>
      </c>
      <c r="G140">
        <v>-1</v>
      </c>
    </row>
    <row r="141" spans="1:12">
      <c r="A141" t="s">
        <v>163</v>
      </c>
      <c r="B141" t="s">
        <v>33</v>
      </c>
      <c r="C141" t="s">
        <v>157</v>
      </c>
      <c r="D141">
        <v>0</v>
      </c>
      <c r="E141">
        <v>0</v>
      </c>
      <c r="F141">
        <v>1393</v>
      </c>
      <c r="G141">
        <v>-1</v>
      </c>
    </row>
    <row r="142" spans="1:12">
      <c r="A142" t="s">
        <v>166</v>
      </c>
      <c r="B142" t="s">
        <v>33</v>
      </c>
      <c r="C142" t="s">
        <v>157</v>
      </c>
      <c r="D142">
        <v>0</v>
      </c>
      <c r="E142">
        <v>0</v>
      </c>
      <c r="F142">
        <v>1526</v>
      </c>
      <c r="G142">
        <v>-1</v>
      </c>
    </row>
    <row r="143" spans="1:12">
      <c r="A143" t="s">
        <v>170</v>
      </c>
      <c r="B143" t="s">
        <v>33</v>
      </c>
      <c r="C143" t="s">
        <v>157</v>
      </c>
      <c r="D143">
        <v>0</v>
      </c>
      <c r="E143">
        <v>0</v>
      </c>
      <c r="F143" s="2">
        <f>1518-30</f>
        <v>1488</v>
      </c>
      <c r="G143">
        <v>-1</v>
      </c>
    </row>
    <row r="144" spans="1:12">
      <c r="A144" t="s">
        <v>173</v>
      </c>
      <c r="B144" t="s">
        <v>33</v>
      </c>
      <c r="C144" t="s">
        <v>157</v>
      </c>
      <c r="D144">
        <v>0</v>
      </c>
      <c r="E144">
        <v>0</v>
      </c>
      <c r="F144" s="2">
        <f>1382-45</f>
        <v>1337</v>
      </c>
      <c r="G144">
        <v>-1</v>
      </c>
    </row>
    <row r="145" spans="1:7">
      <c r="A145" t="s">
        <v>177</v>
      </c>
      <c r="B145" t="s">
        <v>33</v>
      </c>
      <c r="C145" t="s">
        <v>157</v>
      </c>
      <c r="D145">
        <v>0</v>
      </c>
      <c r="E145">
        <v>0</v>
      </c>
      <c r="F145" s="2">
        <f>1136-30</f>
        <v>1106</v>
      </c>
      <c r="G145">
        <v>-1</v>
      </c>
    </row>
    <row r="146" spans="1:7">
      <c r="A146" t="s">
        <v>159</v>
      </c>
      <c r="B146" t="s">
        <v>18</v>
      </c>
      <c r="C146" t="s">
        <v>157</v>
      </c>
      <c r="D146">
        <v>0</v>
      </c>
      <c r="E146">
        <v>0</v>
      </c>
      <c r="F146">
        <v>3625</v>
      </c>
      <c r="G146">
        <v>-1</v>
      </c>
    </row>
    <row r="147" spans="1:7">
      <c r="A147" t="s">
        <v>167</v>
      </c>
      <c r="B147" t="s">
        <v>18</v>
      </c>
      <c r="C147" t="s">
        <v>157</v>
      </c>
      <c r="D147">
        <v>0</v>
      </c>
      <c r="E147">
        <v>0</v>
      </c>
      <c r="F147">
        <v>3269</v>
      </c>
      <c r="G147">
        <v>-1</v>
      </c>
    </row>
    <row r="148" spans="1:7">
      <c r="A148" t="s">
        <v>174</v>
      </c>
      <c r="B148" t="s">
        <v>18</v>
      </c>
      <c r="C148" t="s">
        <v>157</v>
      </c>
      <c r="D148">
        <v>0</v>
      </c>
      <c r="E148">
        <v>0</v>
      </c>
      <c r="F148">
        <v>3501</v>
      </c>
      <c r="G148">
        <v>-1</v>
      </c>
    </row>
    <row r="149" spans="1:7">
      <c r="A149" t="s">
        <v>160</v>
      </c>
      <c r="B149" t="s">
        <v>180</v>
      </c>
      <c r="C149" t="s">
        <v>157</v>
      </c>
      <c r="D149">
        <v>0</v>
      </c>
      <c r="E149">
        <v>0</v>
      </c>
      <c r="F149" s="1">
        <f>2966-100</f>
        <v>2866</v>
      </c>
      <c r="G149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"/>
  <sheetViews>
    <sheetView tabSelected="1" workbookViewId="0">
      <selection activeCell="C3" sqref="C3"/>
    </sheetView>
  </sheetViews>
  <sheetFormatPr baseColWidth="10" defaultColWidth="11.5" defaultRowHeight="12" x14ac:dyDescent="0"/>
  <sheetData>
    <row r="2" spans="1:3">
      <c r="B2" t="s">
        <v>185</v>
      </c>
      <c r="C2" t="s">
        <v>186</v>
      </c>
    </row>
    <row r="3" spans="1:3">
      <c r="B3" t="s">
        <v>181</v>
      </c>
      <c r="C3" t="s">
        <v>182</v>
      </c>
    </row>
    <row r="4" spans="1:3">
      <c r="A4" s="3">
        <v>43563</v>
      </c>
      <c r="B4" t="s">
        <v>183</v>
      </c>
      <c r="C4" t="s">
        <v>184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Feuille1</vt:lpstr>
      <vt:lpstr>revisions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Bruce Goldsmith</cp:lastModifiedBy>
  <dcterms:created xsi:type="dcterms:W3CDTF">2019-04-08T12:50:23Z</dcterms:created>
  <dcterms:modified xsi:type="dcterms:W3CDTF">2019-04-08T14:00:29Z</dcterms:modified>
</cp:coreProperties>
</file>