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762\AC\Temp\"/>
    </mc:Choice>
  </mc:AlternateContent>
  <xr:revisionPtr revIDLastSave="0" documentId="8_{BA6BB465-BCFB-4519-9AE6-609D44D2D5E4}" xr6:coauthVersionLast="47" xr6:coauthVersionMax="47" xr10:uidLastSave="{00000000-0000-0000-0000-000000000000}"/>
  <bookViews>
    <workbookView xWindow="-60" yWindow="-60" windowWidth="15480" windowHeight="11640" activeTab="1"/>
  </bookViews>
  <sheets>
    <sheet name="Rev history" sheetId="1" r:id="rId1"/>
    <sheet name="Bridle Table" sheetId="2" r:id="rId2"/>
  </sheets>
  <calcPr calcId="0"/>
</workbook>
</file>

<file path=xl/calcChain.xml><?xml version="1.0" encoding="utf-8"?>
<calcChain xmlns="http://schemas.openxmlformats.org/spreadsheetml/2006/main">
  <c r="D10" i="2" l="1"/>
  <c r="E13" i="2"/>
  <c r="E18" i="2"/>
  <c r="E27" i="2"/>
  <c r="E32" i="2"/>
  <c r="D35" i="2"/>
  <c r="E38" i="2"/>
  <c r="E41" i="2"/>
  <c r="E46" i="2"/>
  <c r="F63" i="2"/>
</calcChain>
</file>

<file path=xl/sharedStrings.xml><?xml version="1.0" encoding="utf-8"?>
<sst xmlns="http://schemas.openxmlformats.org/spreadsheetml/2006/main" count="442" uniqueCount="222">
  <si>
    <t>Rev1</t>
  </si>
  <si>
    <t>compensated for loops on CR1,2,3 = +10mm, and brake +40mm</t>
  </si>
  <si>
    <t>Rev2</t>
  </si>
  <si>
    <t>add 300mm for modification in factory on S.</t>
  </si>
  <si>
    <t>Rev3</t>
  </si>
  <si>
    <t xml:space="preserve">mods for certification AR1,2,3=-10mm, BR1, BR2=-18, BR3=-10, </t>
  </si>
  <si>
    <t>Rev4</t>
  </si>
  <si>
    <t>15/2/20017</t>
  </si>
  <si>
    <t>After certification, BR1-5, CR123=-10, remove stabi loop</t>
  </si>
  <si>
    <t>Rev5</t>
  </si>
  <si>
    <t>Add stabi loop back in, BR4=+10mm</t>
  </si>
  <si>
    <t>Bridle Dimensions</t>
  </si>
  <si>
    <t>Filename:</t>
  </si>
  <si>
    <t>EpicML Rev6 Aqua.sle</t>
  </si>
  <si>
    <t>Bridle measurements given in mm</t>
  </si>
  <si>
    <t>Bridle lengths</t>
  </si>
  <si>
    <t>Bridle names</t>
  </si>
  <si>
    <t>riser=530</t>
  </si>
  <si>
    <t>Rib</t>
  </si>
  <si>
    <t>A - LINES</t>
  </si>
  <si>
    <t>Checking</t>
  </si>
  <si>
    <t>Epic ML Rev5</t>
  </si>
  <si>
    <t>DSL110 red</t>
  </si>
  <si>
    <t>TSL280 red</t>
  </si>
  <si>
    <t>a1</t>
  </si>
  <si>
    <t>AR1</t>
  </si>
  <si>
    <t>Flown check sheet with riser</t>
  </si>
  <si>
    <t>a2</t>
  </si>
  <si>
    <t>A</t>
  </si>
  <si>
    <t>B</t>
  </si>
  <si>
    <t>C</t>
  </si>
  <si>
    <t>D</t>
  </si>
  <si>
    <t>K</t>
  </si>
  <si>
    <t>DSL70 red</t>
  </si>
  <si>
    <t>a3</t>
  </si>
  <si>
    <t>a4</t>
  </si>
  <si>
    <t>AM3</t>
  </si>
  <si>
    <t>AR2</t>
  </si>
  <si>
    <t>a5</t>
  </si>
  <si>
    <t>a6</t>
  </si>
  <si>
    <t>AM4</t>
  </si>
  <si>
    <t>a7</t>
  </si>
  <si>
    <t>a8</t>
  </si>
  <si>
    <t>AM5</t>
  </si>
  <si>
    <t>TSL190  red</t>
  </si>
  <si>
    <t>a9</t>
  </si>
  <si>
    <t>AR3</t>
  </si>
  <si>
    <t>a10</t>
  </si>
  <si>
    <t>AM6</t>
  </si>
  <si>
    <t>a11</t>
  </si>
  <si>
    <t>a12</t>
  </si>
  <si>
    <t>B - LINES</t>
  </si>
  <si>
    <t>DSL110 green</t>
  </si>
  <si>
    <t>TSL280  green</t>
  </si>
  <si>
    <t>b1</t>
  </si>
  <si>
    <t>BR1</t>
  </si>
  <si>
    <t>b2</t>
  </si>
  <si>
    <t>DSL70 green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</si>
  <si>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</si>
  <si>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</si>
  <si>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</si>
  <si>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</si>
  <si>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</si>
  <si>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</si>
  <si>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</si>
  <si>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</si>
  <si>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</si>
  <si>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</si>
  <si>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TSL190 green</t>
  </si>
  <si>
    <t>b9</t>
  </si>
  <si>
    <t>BR3</t>
  </si>
  <si>
    <t>b10</t>
  </si>
  <si>
    <t>BM6</t>
  </si>
  <si>
    <t>b11</t>
  </si>
  <si>
    <t>Loop on maillon</t>
  </si>
  <si>
    <t>b12</t>
  </si>
  <si>
    <t>BR4</t>
  </si>
  <si>
    <t>C - LINES</t>
  </si>
  <si>
    <t>TSL280  blue</t>
  </si>
  <si>
    <t>c1</t>
  </si>
  <si>
    <t>CM1</t>
  </si>
  <si>
    <t>CR1</t>
  </si>
  <si>
    <t>c2</t>
  </si>
  <si>
    <t>CM2</t>
  </si>
  <si>
    <t>c3</t>
  </si>
  <si>
    <t>c4</t>
  </si>
  <si>
    <t>CM3</t>
  </si>
  <si>
    <t>CR2</t>
  </si>
  <si>
    <t>c5</t>
  </si>
  <si>
    <t>c6</t>
  </si>
  <si>
    <t>CM4</t>
  </si>
  <si>
    <t>c7</t>
  </si>
  <si>
    <t>c8</t>
  </si>
  <si>
    <t>CM5</t>
  </si>
  <si>
    <t>TSL190  blue</t>
  </si>
  <si>
    <t>c9</t>
  </si>
  <si>
    <t>CR3</t>
  </si>
  <si>
    <t>c10</t>
  </si>
  <si>
    <t>CM6</t>
  </si>
  <si>
    <t>c11</t>
  </si>
  <si>
    <t>c12</t>
  </si>
  <si>
    <t>D - LINES</t>
  </si>
  <si>
    <t>d1</t>
  </si>
  <si>
    <t>d2</t>
  </si>
  <si>
    <t>d3</t>
  </si>
  <si>
    <t>d4</t>
  </si>
  <si>
    <t>BR - LINES</t>
  </si>
  <si>
    <t>r 3</t>
  </si>
  <si>
    <t>DSL70 yellow</t>
  </si>
  <si>
    <t>k1</t>
  </si>
  <si>
    <t>KU1</t>
  </si>
  <si>
    <t>r 4.5</t>
  </si>
  <si>
    <t>k2</t>
  </si>
  <si>
    <t>r 6</t>
  </si>
  <si>
    <t>k3</t>
  </si>
  <si>
    <t>KU2</t>
  </si>
  <si>
    <t>KL1</t>
  </si>
  <si>
    <t>r 7.5</t>
  </si>
  <si>
    <t>k4</t>
  </si>
  <si>
    <t>r 9.5</t>
  </si>
  <si>
    <t>k5</t>
  </si>
  <si>
    <t>r 11</t>
  </si>
  <si>
    <t>DSL350 yellow</t>
  </si>
  <si>
    <t>k6</t>
  </si>
  <si>
    <t>KU3</t>
  </si>
  <si>
    <t>KL2</t>
  </si>
  <si>
    <t>KR1</t>
  </si>
  <si>
    <t>r 12.5</t>
  </si>
  <si>
    <t>k7</t>
  </si>
  <si>
    <t>r 14</t>
  </si>
  <si>
    <t>k8</t>
  </si>
  <si>
    <t>KU4</t>
  </si>
  <si>
    <t>r 16</t>
  </si>
  <si>
    <t>k9</t>
  </si>
  <si>
    <t>KU5</t>
  </si>
  <si>
    <t>r 17.5</t>
  </si>
  <si>
    <t>k10</t>
  </si>
  <si>
    <t>r 19</t>
  </si>
  <si>
    <t>k11</t>
  </si>
  <si>
    <t>KU6</t>
  </si>
  <si>
    <t>KL3</t>
  </si>
  <si>
    <t>r 20.5</t>
  </si>
  <si>
    <t>k12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</si>
  <si>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</si>
  <si>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</si>
  <si>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</si>
  <si>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</si>
  <si>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</si>
  <si>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</si>
  <si>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</si>
  <si>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</si>
  <si>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Centre-side</t>
  </si>
  <si>
    <t>Tip-side</t>
  </si>
  <si>
    <t>Per-rib statistics</t>
  </si>
  <si>
    <t xml:space="preserve">   Rib Nr</t>
  </si>
  <si>
    <t xml:space="preserve"> Chord mm</t>
  </si>
  <si>
    <t xml:space="preserve"> Height %</t>
  </si>
  <si>
    <t>Height mm</t>
  </si>
  <si>
    <t>Design AoA</t>
  </si>
  <si>
    <t>Cell areas (sqm)</t>
  </si>
  <si>
    <t>Cell Nr</t>
  </si>
  <si>
    <t>Base width mm</t>
  </si>
  <si>
    <t>3d</t>
  </si>
  <si>
    <t>Vertical</t>
  </si>
  <si>
    <t>Side</t>
  </si>
  <si>
    <t>Profile Support lengths (mm)</t>
  </si>
  <si>
    <t>Profile Nr</t>
  </si>
  <si>
    <t>Upper length</t>
  </si>
  <si>
    <t>Vent length</t>
  </si>
  <si>
    <t>Lower length</t>
  </si>
  <si>
    <t>Vent+Lower</t>
  </si>
  <si>
    <t>Profile support 1 (13% -&gt; -13%)</t>
  </si>
  <si>
    <t>Rib 17</t>
  </si>
  <si>
    <t>Rib 18</t>
  </si>
  <si>
    <t>Rib 19</t>
  </si>
  <si>
    <t>Profile support 2 (16% -&gt; -4.7%)</t>
  </si>
  <si>
    <t>Rib 6</t>
  </si>
  <si>
    <t>Rib 7</t>
  </si>
  <si>
    <t>Rib 8</t>
  </si>
  <si>
    <t>Rib 9</t>
  </si>
  <si>
    <t>Rib 10</t>
  </si>
  <si>
    <t>Rib 11</t>
  </si>
  <si>
    <t>Rib 12</t>
  </si>
  <si>
    <t>Rib 13</t>
  </si>
  <si>
    <t>Rib 14</t>
  </si>
  <si>
    <t>Rib 15</t>
  </si>
  <si>
    <t>Rib 16</t>
  </si>
  <si>
    <t>Profile support 3 (-1% -&gt; -15%)</t>
  </si>
  <si>
    <t>Rib 1</t>
  </si>
  <si>
    <t>Rib 2</t>
  </si>
  <si>
    <t>Rib 3</t>
  </si>
  <si>
    <t>Rib 4</t>
  </si>
  <si>
    <t>Rib 5</t>
  </si>
  <si>
    <t>Profile support 4 (17% -&gt; -4.9%)</t>
  </si>
  <si>
    <t>Mid-cell Profile support (2.1% -&gt; -2.5%)</t>
  </si>
  <si>
    <t>H-strap Lengths</t>
  </si>
  <si>
    <t>Measurements given in mm</t>
  </si>
  <si>
    <t>Hstrap  (40.0%)</t>
  </si>
  <si>
    <t>Hstrap  (37.0%)</t>
  </si>
  <si>
    <t>Hstrap  (10.0%)</t>
  </si>
  <si>
    <t>Hstrap  (73.6%)</t>
  </si>
  <si>
    <t>Hstrap  (72.4%)</t>
  </si>
  <si>
    <t>Hstrap  (72.1%)</t>
  </si>
  <si>
    <t>Hstrap  (82.0%)</t>
  </si>
  <si>
    <t>Hstrap  (76.5%)</t>
  </si>
  <si>
    <t>Hstrap  (64.2%)</t>
  </si>
  <si>
    <t>Hstrap  (80.1%)</t>
  </si>
  <si>
    <t>Hstrap  (72.2%)</t>
  </si>
  <si>
    <t>Hstrap  (64.3%)</t>
  </si>
  <si>
    <t>Hstrap  (72.3%)</t>
  </si>
  <si>
    <t>Hstrap  (80.3%)</t>
  </si>
  <si>
    <t>Hstrap  (64.7%)</t>
  </si>
  <si>
    <t>Hstrap  (72.7%)</t>
  </si>
  <si>
    <t>Hstrap  (80.7%)</t>
  </si>
  <si>
    <t>Hstrap  (73.0%)</t>
  </si>
  <si>
    <t>Hstrap  (65.4%)</t>
  </si>
  <si>
    <t>Hstrap  (73.4%)</t>
  </si>
  <si>
    <t>Hstrap  (81.4%)</t>
  </si>
  <si>
    <t>Hstrap  (66.0%)</t>
  </si>
  <si>
    <t>Hstrap  (74.0%)</t>
  </si>
  <si>
    <t>Hstrap  (74.2%)</t>
  </si>
  <si>
    <t>Hstrap  (16.6%)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</si>
</sst>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name val="Arial"/>
      <family val="2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48"/>
      <name val="Arial"/>
    </font>
    <font>
      <sz val="11"/>
      <color indexed="12"/>
      <name val="Arial"/>
      <family val="2"/>
    </font>
    <font>
      <b/>
      <sz val="11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scheme val="minor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0"/>
      </left>
      <right style="medium">
        <color indexed="0"/>
      </right>
      <top/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19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5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12" fillId="21" borderId="0" applyNumberFormat="0" applyBorder="0" applyAlignment="0" applyProtection="0"/>
    <xf numFmtId="0" fontId="12" fillId="18" borderId="0" applyNumberFormat="0" applyBorder="0" applyAlignment="0" applyProtection="0"/>
    <xf numFmtId="0" fontId="2" fillId="3" borderId="0" applyNumberFormat="0" applyBorder="0" applyAlignment="0" applyProtection="0"/>
    <xf numFmtId="0" fontId="13" fillId="6" borderId="12" applyNumberFormat="0" applyAlignment="0" applyProtection="0"/>
    <xf numFmtId="0" fontId="14" fillId="22" borderId="1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7" fillId="6" borderId="12" applyNumberFormat="0" applyAlignment="0" applyProtection="0"/>
    <xf numFmtId="0" fontId="6" fillId="0" borderId="4" applyNumberFormat="0" applyFill="0" applyAlignment="0" applyProtection="0"/>
    <xf numFmtId="0" fontId="18" fillId="23" borderId="0" applyNumberFormat="0" applyBorder="0" applyAlignment="0" applyProtection="0"/>
    <xf numFmtId="0" fontId="1" fillId="24" borderId="14" applyNumberFormat="0" applyFont="0" applyAlignment="0" applyProtection="0"/>
    <xf numFmtId="0" fontId="19" fillId="6" borderId="15" applyNumberFormat="0" applyAlignment="0" applyProtection="0"/>
    <xf numFmtId="0" fontId="7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8" fillId="0" borderId="9" xfId="0" applyFont="1" applyBorder="1"/>
    <xf numFmtId="0" fontId="8" fillId="0" borderId="8" xfId="0" applyFont="1" applyBorder="1"/>
    <xf numFmtId="0" fontId="0" fillId="0" borderId="9" xfId="0" applyFont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/>
    <xf numFmtId="0" fontId="9" fillId="0" borderId="9" xfId="0" applyFont="1" applyBorder="1"/>
    <xf numFmtId="0" fontId="0" fillId="0" borderId="8" xfId="0" applyFont="1" applyBorder="1"/>
    <xf numFmtId="0" fontId="0" fillId="0" borderId="0" xfId="0" applyFont="1"/>
    <xf numFmtId="0" fontId="0" fillId="0" borderId="10" xfId="0" applyFont="1" applyBorder="1"/>
    <xf numFmtId="0" fontId="0" fillId="0" borderId="7" xfId="0" applyFont="1" applyBorder="1"/>
    <xf numFmtId="0" fontId="10" fillId="0" borderId="9" xfId="0" applyFont="1" applyBorder="1"/>
    <xf numFmtId="0" fontId="0" fillId="0" borderId="0" xfId="0" applyAlignment="1">
      <alignment horizontal="right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workbookViewId="0">
      <selection activeCell="E14" sqref="E14"/>
    </sheetView>
  </sheetViews>
  <sheetFormatPr defaultRowHeight="14.25" x14ac:dyDescent="0.2"/>
  <cols>
    <col min="1" max="1" width="11" customWidth="1"/>
    <col min="2" max="2" width="10.75" style="16" customWidth="1"/>
    <col min="3" max="256" width="11" customWidth="1"/>
  </cols>
  <sheetData>
    <row r="2" spans="1:3" x14ac:dyDescent="0.2">
      <c r="A2" t="s">
        <v>0</v>
      </c>
      <c r="B2" s="15">
        <v>42753</v>
      </c>
      <c r="C2" t="s">
        <v>1</v>
      </c>
    </row>
    <row r="3" spans="1:3" x14ac:dyDescent="0.2">
      <c r="A3" t="s">
        <v>2</v>
      </c>
      <c r="B3" s="15">
        <v>42754</v>
      </c>
      <c r="C3" t="s">
        <v>3</v>
      </c>
    </row>
    <row r="4" spans="1:3" x14ac:dyDescent="0.2">
      <c r="A4" t="s">
        <v>4</v>
      </c>
      <c r="B4" s="15">
        <v>42775</v>
      </c>
      <c r="C4" t="s">
        <v>5</v>
      </c>
    </row>
    <row r="5" spans="1:3" x14ac:dyDescent="0.2">
      <c r="A5" t="s">
        <v>6</v>
      </c>
      <c r="B5" s="16" t="s">
        <v>7</v>
      </c>
      <c r="C5" t="s">
        <v>8</v>
      </c>
    </row>
    <row r="6" spans="1:3" x14ac:dyDescent="0.2">
      <c r="A6" t="s">
        <v>9</v>
      </c>
      <c r="B6" s="15">
        <v>42815</v>
      </c>
      <c r="C6" t="s">
        <v>10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6"/>
  <sheetViews>
    <sheetView tabSelected="1" workbookViewId="0">
      <selection activeCell="F9" sqref="F9"/>
    </sheetView>
  </sheetViews>
  <sheetFormatPr defaultColWidth="7.75" defaultRowHeight="14.25" x14ac:dyDescent="0.2"/>
  <cols>
    <col min="6" max="6" width="12" customWidth="1"/>
    <col min="11" max="12" width="10.25" customWidth="1"/>
    <col min="13" max="13" width="12.125" customWidth="1"/>
    <col min="14" max="14" width="13.375" customWidth="1"/>
  </cols>
  <sheetData>
    <row r="1" spans="1:27" x14ac:dyDescent="0.2">
      <c r="A1" t="s">
        <v>11</v>
      </c>
    </row>
    <row r="3" spans="1:27" x14ac:dyDescent="0.2">
      <c r="A3" t="s">
        <v>12</v>
      </c>
      <c r="C3" t="s">
        <v>13</v>
      </c>
    </row>
    <row r="4" spans="1:27" x14ac:dyDescent="0.2">
      <c r="A4" t="s">
        <v>14</v>
      </c>
    </row>
    <row r="7" spans="1:27" x14ac:dyDescent="0.2">
      <c r="A7" t="s">
        <v>15</v>
      </c>
      <c r="O7" t="s">
        <v>16</v>
      </c>
    </row>
    <row r="8" spans="1:27" ht="15" thickBot="1" x14ac:dyDescent="0.25">
      <c r="V8" s="24" t="s">
        <v>17</v>
      </c>
      <c r="W8" s="1">
        <v>530</v>
      </c>
      <c r="X8" s="1"/>
      <c r="Y8" s="1"/>
      <c r="Z8" s="1"/>
      <c r="AA8" s="1"/>
    </row>
    <row r="9" spans="1:27" ht="15" thickBot="1" x14ac:dyDescent="0.25">
      <c r="B9" s="1" t="s">
        <v>18</v>
      </c>
      <c r="C9" s="2" t="s">
        <v>19</v>
      </c>
      <c r="D9" s="3"/>
      <c r="H9" t="s">
        <v>20</v>
      </c>
      <c r="J9" s="1" t="s">
        <v>18</v>
      </c>
      <c r="K9" s="2" t="s">
        <v>19</v>
      </c>
      <c r="L9" s="3"/>
      <c r="P9" s="1" t="s">
        <v>18</v>
      </c>
      <c r="Q9" s="2" t="s">
        <v>19</v>
      </c>
      <c r="R9" s="3"/>
      <c r="V9" s="16" t="s">
        <v>21</v>
      </c>
      <c r="W9" s="1"/>
      <c r="X9" s="1"/>
      <c r="Y9" s="1"/>
      <c r="Z9" s="1"/>
      <c r="AA9" s="1"/>
    </row>
    <row r="10" spans="1:27" x14ac:dyDescent="0.2">
      <c r="B10" s="4">
        <v>2</v>
      </c>
      <c r="C10" s="5">
        <v>1530</v>
      </c>
      <c r="D10" s="19">
        <f>5415-10</f>
        <v>5405</v>
      </c>
      <c r="E10" s="20"/>
      <c r="H10">
        <v>6945</v>
      </c>
      <c r="J10" s="4">
        <v>2</v>
      </c>
      <c r="K10" s="5" t="s">
        <v>22</v>
      </c>
      <c r="L10" s="5" t="s">
        <v>23</v>
      </c>
      <c r="P10" s="4">
        <v>2</v>
      </c>
      <c r="Q10" s="4" t="s">
        <v>24</v>
      </c>
      <c r="R10" s="4" t="s">
        <v>25</v>
      </c>
      <c r="V10" s="16" t="s">
        <v>26</v>
      </c>
      <c r="W10" s="1"/>
      <c r="X10" s="1"/>
      <c r="Y10" s="1"/>
      <c r="Z10" s="1"/>
      <c r="AA10" s="1"/>
    </row>
    <row r="11" spans="1:27" ht="15" thickBot="1" x14ac:dyDescent="0.25">
      <c r="B11" s="6">
        <v>4</v>
      </c>
      <c r="C11" s="7">
        <v>1497</v>
      </c>
      <c r="D11" s="21"/>
      <c r="E11" s="20"/>
      <c r="H11">
        <v>6912</v>
      </c>
      <c r="J11" s="6">
        <v>4</v>
      </c>
      <c r="K11" s="7" t="s">
        <v>22</v>
      </c>
      <c r="L11" s="7"/>
      <c r="P11" s="6">
        <v>4</v>
      </c>
      <c r="Q11" s="8" t="s">
        <v>27</v>
      </c>
      <c r="R11" s="7"/>
      <c r="W11" t="s">
        <v>28</v>
      </c>
      <c r="X11" t="s">
        <v>29</v>
      </c>
      <c r="Y11" t="s">
        <v>30</v>
      </c>
      <c r="Z11" t="s">
        <v>31</v>
      </c>
      <c r="AA11" t="s">
        <v>32</v>
      </c>
    </row>
    <row r="12" spans="1:27" x14ac:dyDescent="0.2">
      <c r="B12" s="6">
        <v>7</v>
      </c>
      <c r="C12" s="5">
        <v>635</v>
      </c>
      <c r="D12" s="19"/>
      <c r="E12" s="19"/>
      <c r="H12">
        <v>6929</v>
      </c>
      <c r="J12" s="6">
        <v>7</v>
      </c>
      <c r="K12" s="5" t="s">
        <v>33</v>
      </c>
      <c r="L12" s="5"/>
      <c r="M12" s="5"/>
      <c r="P12" s="6">
        <v>7</v>
      </c>
      <c r="Q12" s="4" t="s">
        <v>34</v>
      </c>
      <c r="R12" s="5"/>
      <c r="S12" s="5"/>
      <c r="V12">
        <v>1</v>
      </c>
      <c r="W12">
        <v>7473</v>
      </c>
      <c r="X12">
        <v>7386</v>
      </c>
      <c r="Y12">
        <v>7528</v>
      </c>
      <c r="Z12">
        <v>7604</v>
      </c>
      <c r="AA12">
        <v>7590</v>
      </c>
    </row>
    <row r="13" spans="1:27" ht="15" thickBot="1" x14ac:dyDescent="0.25">
      <c r="B13" s="6">
        <v>8</v>
      </c>
      <c r="C13" s="7">
        <v>599</v>
      </c>
      <c r="D13" s="21">
        <v>1355</v>
      </c>
      <c r="E13" s="14">
        <f>4939-10</f>
        <v>4929</v>
      </c>
      <c r="H13">
        <v>6894</v>
      </c>
      <c r="J13" s="6">
        <v>8</v>
      </c>
      <c r="K13" s="7" t="s">
        <v>33</v>
      </c>
      <c r="L13" s="7" t="s">
        <v>22</v>
      </c>
      <c r="M13" s="9" t="s">
        <v>23</v>
      </c>
      <c r="P13" s="6">
        <v>8</v>
      </c>
      <c r="Q13" s="8" t="s">
        <v>35</v>
      </c>
      <c r="R13" s="8" t="s">
        <v>36</v>
      </c>
      <c r="S13" s="6" t="s">
        <v>37</v>
      </c>
      <c r="V13">
        <v>2</v>
      </c>
      <c r="W13">
        <v>7440</v>
      </c>
      <c r="X13">
        <v>7352</v>
      </c>
      <c r="Y13">
        <v>7497</v>
      </c>
      <c r="Z13">
        <v>7570</v>
      </c>
      <c r="AA13">
        <v>7446</v>
      </c>
    </row>
    <row r="14" spans="1:27" x14ac:dyDescent="0.2">
      <c r="B14" s="6">
        <v>10</v>
      </c>
      <c r="C14" s="5">
        <v>546</v>
      </c>
      <c r="D14" s="19"/>
      <c r="E14" s="14"/>
      <c r="H14">
        <v>6890</v>
      </c>
      <c r="J14" s="6">
        <v>10</v>
      </c>
      <c r="K14" s="5" t="s">
        <v>33</v>
      </c>
      <c r="L14" s="5"/>
      <c r="M14" s="9"/>
      <c r="P14" s="6">
        <v>10</v>
      </c>
      <c r="Q14" s="4" t="s">
        <v>38</v>
      </c>
      <c r="R14" s="5"/>
      <c r="S14" s="9"/>
      <c r="V14">
        <v>3</v>
      </c>
      <c r="W14">
        <v>7457</v>
      </c>
      <c r="X14">
        <v>7384</v>
      </c>
      <c r="Y14">
        <v>7516</v>
      </c>
      <c r="Z14">
        <v>7546</v>
      </c>
      <c r="AA14">
        <v>7349</v>
      </c>
    </row>
    <row r="15" spans="1:27" ht="15" thickBot="1" x14ac:dyDescent="0.25">
      <c r="B15" s="6">
        <v>11</v>
      </c>
      <c r="C15" s="7">
        <v>589</v>
      </c>
      <c r="D15" s="21">
        <v>1404</v>
      </c>
      <c r="E15" s="21"/>
      <c r="H15">
        <v>6933</v>
      </c>
      <c r="J15" s="6">
        <v>11</v>
      </c>
      <c r="K15" s="7" t="s">
        <v>33</v>
      </c>
      <c r="L15" s="7" t="s">
        <v>22</v>
      </c>
      <c r="M15" s="7"/>
      <c r="P15" s="6">
        <v>11</v>
      </c>
      <c r="Q15" s="8" t="s">
        <v>39</v>
      </c>
      <c r="R15" s="8" t="s">
        <v>40</v>
      </c>
      <c r="S15" s="7"/>
      <c r="V15">
        <v>4</v>
      </c>
      <c r="W15">
        <v>7421</v>
      </c>
      <c r="X15">
        <v>7347</v>
      </c>
      <c r="Y15">
        <v>7469</v>
      </c>
      <c r="Z15">
        <v>7532</v>
      </c>
      <c r="AA15">
        <v>7342</v>
      </c>
    </row>
    <row r="16" spans="1:27" x14ac:dyDescent="0.2">
      <c r="B16" s="6">
        <v>13</v>
      </c>
      <c r="C16" s="5">
        <v>613</v>
      </c>
      <c r="D16" s="19"/>
      <c r="E16" s="19"/>
      <c r="H16">
        <v>6794</v>
      </c>
      <c r="J16" s="6">
        <v>13</v>
      </c>
      <c r="K16" s="5" t="s">
        <v>33</v>
      </c>
      <c r="L16" s="5"/>
      <c r="M16" s="5"/>
      <c r="P16" s="6">
        <v>13</v>
      </c>
      <c r="Q16" s="4" t="s">
        <v>41</v>
      </c>
      <c r="R16" s="5"/>
      <c r="S16" s="5"/>
      <c r="V16">
        <v>5</v>
      </c>
      <c r="W16">
        <v>7417</v>
      </c>
      <c r="X16">
        <v>7352</v>
      </c>
      <c r="Y16">
        <v>7468</v>
      </c>
      <c r="AA16">
        <v>7219</v>
      </c>
    </row>
    <row r="17" spans="2:27" ht="15" thickBot="1" x14ac:dyDescent="0.25">
      <c r="B17" s="6">
        <v>14</v>
      </c>
      <c r="C17" s="7">
        <v>553</v>
      </c>
      <c r="D17" s="21">
        <v>2135</v>
      </c>
      <c r="E17" s="14"/>
      <c r="H17">
        <v>6735</v>
      </c>
      <c r="J17" s="6">
        <v>14</v>
      </c>
      <c r="K17" s="7" t="s">
        <v>33</v>
      </c>
      <c r="L17" s="7" t="s">
        <v>22</v>
      </c>
      <c r="M17" s="9"/>
      <c r="P17" s="6">
        <v>14</v>
      </c>
      <c r="Q17" s="8" t="s">
        <v>42</v>
      </c>
      <c r="R17" s="8" t="s">
        <v>43</v>
      </c>
      <c r="S17" s="9"/>
      <c r="V17">
        <v>6</v>
      </c>
      <c r="W17">
        <v>7460</v>
      </c>
      <c r="X17">
        <v>7403</v>
      </c>
      <c r="Y17">
        <v>7516</v>
      </c>
      <c r="AA17">
        <v>7129</v>
      </c>
    </row>
    <row r="18" spans="2:27" x14ac:dyDescent="0.2">
      <c r="B18" s="6">
        <v>16</v>
      </c>
      <c r="C18" s="5">
        <v>671</v>
      </c>
      <c r="D18" s="19"/>
      <c r="E18" s="14">
        <f>4046-10</f>
        <v>4036</v>
      </c>
      <c r="H18">
        <v>6637</v>
      </c>
      <c r="J18" s="6">
        <v>16</v>
      </c>
      <c r="K18" s="5" t="s">
        <v>33</v>
      </c>
      <c r="L18" s="5"/>
      <c r="M18" s="9" t="s">
        <v>44</v>
      </c>
      <c r="P18" s="6">
        <v>16</v>
      </c>
      <c r="Q18" s="4" t="s">
        <v>45</v>
      </c>
      <c r="R18" s="5"/>
      <c r="S18" s="6" t="s">
        <v>46</v>
      </c>
      <c r="V18">
        <v>7</v>
      </c>
      <c r="W18">
        <v>7317</v>
      </c>
      <c r="X18">
        <v>7308</v>
      </c>
      <c r="Y18">
        <v>7438</v>
      </c>
      <c r="AA18">
        <v>7102</v>
      </c>
    </row>
    <row r="19" spans="2:27" x14ac:dyDescent="0.2">
      <c r="B19" s="6">
        <v>17</v>
      </c>
      <c r="C19" s="9">
        <v>584</v>
      </c>
      <c r="D19" s="14">
        <v>1919</v>
      </c>
      <c r="E19" s="14"/>
      <c r="H19">
        <v>6549</v>
      </c>
      <c r="J19" s="6">
        <v>17</v>
      </c>
      <c r="K19" s="9" t="s">
        <v>33</v>
      </c>
      <c r="L19" s="9" t="s">
        <v>22</v>
      </c>
      <c r="M19" s="9"/>
      <c r="P19" s="6">
        <v>17</v>
      </c>
      <c r="Q19" s="6" t="s">
        <v>47</v>
      </c>
      <c r="R19" s="6" t="s">
        <v>48</v>
      </c>
      <c r="S19" s="9"/>
      <c r="V19">
        <v>8</v>
      </c>
      <c r="W19">
        <v>7257</v>
      </c>
      <c r="X19">
        <v>7240</v>
      </c>
      <c r="Y19">
        <v>7363</v>
      </c>
      <c r="AA19">
        <v>7164</v>
      </c>
    </row>
    <row r="20" spans="2:27" ht="15" thickBot="1" x14ac:dyDescent="0.25">
      <c r="B20" s="6">
        <v>18</v>
      </c>
      <c r="C20" s="7">
        <v>580</v>
      </c>
      <c r="D20" s="21"/>
      <c r="E20" s="21"/>
      <c r="H20">
        <v>6546</v>
      </c>
      <c r="J20" s="6">
        <v>18</v>
      </c>
      <c r="K20" s="7" t="s">
        <v>33</v>
      </c>
      <c r="L20" s="7"/>
      <c r="M20" s="7"/>
      <c r="P20" s="6">
        <v>18</v>
      </c>
      <c r="Q20" s="8" t="s">
        <v>49</v>
      </c>
      <c r="R20" s="7"/>
      <c r="S20" s="7"/>
      <c r="V20">
        <v>9</v>
      </c>
      <c r="W20">
        <v>7159</v>
      </c>
      <c r="X20">
        <v>7160</v>
      </c>
      <c r="Y20">
        <v>7282</v>
      </c>
      <c r="AA20">
        <v>7055</v>
      </c>
    </row>
    <row r="21" spans="2:27" ht="15" thickBot="1" x14ac:dyDescent="0.25">
      <c r="B21" s="8">
        <v>21</v>
      </c>
      <c r="C21" s="10">
        <v>1254</v>
      </c>
      <c r="D21" s="20"/>
      <c r="E21" s="20"/>
      <c r="H21">
        <v>6186</v>
      </c>
      <c r="J21" s="8">
        <v>21</v>
      </c>
      <c r="K21" s="10" t="s">
        <v>33</v>
      </c>
      <c r="P21" s="8">
        <v>21</v>
      </c>
      <c r="Q21" s="11" t="s">
        <v>50</v>
      </c>
      <c r="V21">
        <v>10</v>
      </c>
      <c r="W21">
        <v>7072</v>
      </c>
      <c r="X21">
        <v>7106</v>
      </c>
      <c r="Y21">
        <v>7250</v>
      </c>
      <c r="AA21">
        <v>7007</v>
      </c>
    </row>
    <row r="22" spans="2:27" ht="15" thickBot="1" x14ac:dyDescent="0.25">
      <c r="D22" s="20"/>
      <c r="E22" s="20"/>
      <c r="V22">
        <v>11</v>
      </c>
      <c r="W22">
        <v>7068</v>
      </c>
      <c r="X22">
        <v>7117</v>
      </c>
      <c r="Y22">
        <v>7256</v>
      </c>
      <c r="AA22">
        <v>6933</v>
      </c>
    </row>
    <row r="23" spans="2:27" ht="15" thickBot="1" x14ac:dyDescent="0.25">
      <c r="B23" s="1" t="s">
        <v>18</v>
      </c>
      <c r="C23" s="2" t="s">
        <v>51</v>
      </c>
      <c r="D23" s="22"/>
      <c r="E23" s="20"/>
      <c r="H23" t="s">
        <v>20</v>
      </c>
      <c r="J23" s="1" t="s">
        <v>18</v>
      </c>
      <c r="K23" s="2" t="s">
        <v>51</v>
      </c>
      <c r="L23" s="3"/>
      <c r="P23" s="1" t="s">
        <v>18</v>
      </c>
      <c r="Q23" s="2" t="s">
        <v>51</v>
      </c>
      <c r="R23" s="3"/>
      <c r="V23">
        <v>12</v>
      </c>
      <c r="W23">
        <v>6706</v>
      </c>
      <c r="X23">
        <v>6709</v>
      </c>
      <c r="Y23">
        <v>6798</v>
      </c>
      <c r="AA23">
        <v>6873</v>
      </c>
    </row>
    <row r="24" spans="2:27" x14ac:dyDescent="0.2">
      <c r="B24" s="4">
        <v>2</v>
      </c>
      <c r="C24" s="5">
        <v>1517</v>
      </c>
      <c r="D24" s="19">
        <v>5337</v>
      </c>
      <c r="E24" s="20"/>
      <c r="H24">
        <v>6877</v>
      </c>
      <c r="J24" s="4">
        <v>2</v>
      </c>
      <c r="K24" s="5" t="s">
        <v>52</v>
      </c>
      <c r="L24" s="5" t="s">
        <v>53</v>
      </c>
      <c r="P24" s="4">
        <v>2</v>
      </c>
      <c r="Q24" s="4" t="s">
        <v>54</v>
      </c>
      <c r="R24" s="4" t="s">
        <v>55</v>
      </c>
    </row>
    <row r="25" spans="2:27" ht="15" thickBot="1" x14ac:dyDescent="0.25">
      <c r="B25" s="6">
        <v>4</v>
      </c>
      <c r="C25" s="7">
        <v>1483</v>
      </c>
      <c r="D25" s="21"/>
      <c r="E25" s="20"/>
      <c r="H25">
        <v>6844</v>
      </c>
      <c r="J25" s="6">
        <v>4</v>
      </c>
      <c r="K25" s="7" t="s">
        <v>52</v>
      </c>
      <c r="L25" s="7"/>
      <c r="P25" s="6">
        <v>4</v>
      </c>
      <c r="Q25" s="8" t="s">
        <v>56</v>
      </c>
      <c r="R25" s="7"/>
    </row>
    <row r="26" spans="2:27" x14ac:dyDescent="0.2">
      <c r="B26" s="6">
        <v>7</v>
      </c>
      <c r="C26" s="5">
        <v>627</v>
      </c>
      <c r="D26" s="19"/>
      <c r="E26" s="19"/>
      <c r="H26">
        <v>6869</v>
      </c>
      <c r="J26" s="6">
        <v>7</v>
      </c>
      <c r="K26" s="5" t="s">
        <v>57</v>
      </c>
      <c r="L26" s="5"/>
      <c r="M26" s="5"/>
      <c r="P26" s="6">
        <v>7</v>
      </c>
      <c r="Q26" s="4" t="s">
        <v>58</v>
      </c>
      <c r="R26" s="5"/>
      <c r="S26" s="5"/>
    </row>
    <row r="27" spans="2:27" ht="15" thickBot="1" x14ac:dyDescent="0.25">
      <c r="B27" s="6">
        <v>8</v>
      </c>
      <c r="C27" s="7">
        <v>590</v>
      </c>
      <c r="D27" s="21">
        <v>1208</v>
      </c>
      <c r="E27" s="14">
        <f>5033-18</f>
        <v>5015</v>
      </c>
      <c r="H27">
        <v>6831</v>
      </c>
      <c r="J27" s="6">
        <v>8</v>
      </c>
      <c r="K27" s="7" t="s">
        <v>57</v>
      </c>
      <c r="L27" s="7" t="s">
        <v>52</v>
      </c>
      <c r="M27" s="9" t="s">
        <v>53</v>
      </c>
      <c r="P27" s="6">
        <v>8</v>
      </c>
      <c r="Q27" s="8" t="s">
        <v>59</v>
      </c>
      <c r="R27" s="8" t="s">
        <v>60</v>
      </c>
      <c r="S27" s="6" t="s">
        <v>61</v>
      </c>
    </row>
    <row r="28" spans="2:27" x14ac:dyDescent="0.2">
      <c r="B28" s="6">
        <v>10</v>
      </c>
      <c r="C28" s="5">
        <v>533</v>
      </c>
      <c r="D28" s="19"/>
      <c r="E28" s="14"/>
      <c r="H28">
        <v>6837</v>
      </c>
      <c r="J28" s="6">
        <v>10</v>
      </c>
      <c r="K28" s="5" t="s">
        <v>57</v>
      </c>
      <c r="L28" s="5"/>
      <c r="M28" s="9"/>
      <c r="P28" s="6">
        <v>10</v>
      </c>
      <c r="Q28" s="4" t="s">
        <v>62</v>
      </c>
      <c r="R28" s="5"/>
      <c r="S28" s="9"/>
    </row>
    <row r="29" spans="2:27" ht="15" thickBot="1" x14ac:dyDescent="0.25">
      <c r="B29" s="6">
        <v>11</v>
      </c>
      <c r="C29" s="7">
        <v>584</v>
      </c>
      <c r="D29" s="21">
        <v>1270</v>
      </c>
      <c r="E29" s="21"/>
      <c r="H29">
        <v>6888</v>
      </c>
      <c r="J29" s="6">
        <v>11</v>
      </c>
      <c r="K29" s="7" t="s">
        <v>57</v>
      </c>
      <c r="L29" s="7" t="s">
        <v>52</v>
      </c>
      <c r="M29" s="7"/>
      <c r="P29" s="6">
        <v>11</v>
      </c>
      <c r="Q29" s="8" t="s">
        <v>63</v>
      </c>
      <c r="R29" s="8" t="s">
        <v>64</v>
      </c>
      <c r="S29" s="7"/>
    </row>
    <row r="30" spans="2:27" x14ac:dyDescent="0.2">
      <c r="B30" s="6">
        <v>13</v>
      </c>
      <c r="C30" s="5">
        <v>604</v>
      </c>
      <c r="D30" s="19"/>
      <c r="E30" s="19"/>
      <c r="H30">
        <v>6787</v>
      </c>
      <c r="J30" s="6">
        <v>13</v>
      </c>
      <c r="K30" s="5" t="s">
        <v>57</v>
      </c>
      <c r="L30" s="5"/>
      <c r="M30" s="5"/>
      <c r="P30" s="6">
        <v>13</v>
      </c>
      <c r="Q30" s="4" t="s">
        <v>65</v>
      </c>
      <c r="R30" s="5"/>
      <c r="S30" s="5"/>
    </row>
    <row r="31" spans="2:27" ht="15" thickBot="1" x14ac:dyDescent="0.25">
      <c r="B31" s="6">
        <v>14</v>
      </c>
      <c r="C31" s="7">
        <v>536</v>
      </c>
      <c r="D31" s="21">
        <v>1205</v>
      </c>
      <c r="E31" s="14"/>
      <c r="H31">
        <v>6718</v>
      </c>
      <c r="J31" s="6">
        <v>14</v>
      </c>
      <c r="K31" s="7" t="s">
        <v>57</v>
      </c>
      <c r="L31" s="7" t="s">
        <v>52</v>
      </c>
      <c r="M31" s="9"/>
      <c r="P31" s="6">
        <v>14</v>
      </c>
      <c r="Q31" s="8" t="s">
        <v>66</v>
      </c>
      <c r="R31" s="8" t="s">
        <v>67</v>
      </c>
      <c r="S31" s="9"/>
    </row>
    <row r="32" spans="2:27" x14ac:dyDescent="0.2">
      <c r="B32" s="6">
        <v>16</v>
      </c>
      <c r="C32" s="5">
        <v>648</v>
      </c>
      <c r="D32" s="19"/>
      <c r="E32" s="14">
        <f>4977-10</f>
        <v>4967</v>
      </c>
      <c r="H32">
        <v>6639</v>
      </c>
      <c r="J32" s="6">
        <v>16</v>
      </c>
      <c r="K32" s="5" t="s">
        <v>57</v>
      </c>
      <c r="L32" s="5"/>
      <c r="M32" s="9" t="s">
        <v>68</v>
      </c>
      <c r="P32" s="6">
        <v>16</v>
      </c>
      <c r="Q32" s="4" t="s">
        <v>69</v>
      </c>
      <c r="R32" s="5"/>
      <c r="S32" s="6" t="s">
        <v>70</v>
      </c>
    </row>
    <row r="33" spans="2:19" x14ac:dyDescent="0.2">
      <c r="B33" s="6">
        <v>17</v>
      </c>
      <c r="C33" s="9">
        <v>594</v>
      </c>
      <c r="D33" s="9">
        <v>1013</v>
      </c>
      <c r="E33" s="9"/>
      <c r="H33">
        <v>6585</v>
      </c>
      <c r="J33" s="6">
        <v>17</v>
      </c>
      <c r="K33" s="9" t="s">
        <v>57</v>
      </c>
      <c r="L33" s="9" t="s">
        <v>52</v>
      </c>
      <c r="M33" s="9"/>
      <c r="P33" s="6">
        <v>17</v>
      </c>
      <c r="Q33" s="6" t="s">
        <v>71</v>
      </c>
      <c r="R33" s="6" t="s">
        <v>72</v>
      </c>
      <c r="S33" s="9"/>
    </row>
    <row r="34" spans="2:19" ht="15" thickBot="1" x14ac:dyDescent="0.25">
      <c r="B34" s="6">
        <v>18</v>
      </c>
      <c r="C34" s="7">
        <v>605</v>
      </c>
      <c r="D34" s="7"/>
      <c r="E34" s="7"/>
      <c r="H34">
        <v>6595</v>
      </c>
      <c r="J34" s="6">
        <v>18</v>
      </c>
      <c r="K34" s="7" t="s">
        <v>57</v>
      </c>
      <c r="L34" s="7"/>
      <c r="M34" s="7"/>
      <c r="P34" s="6">
        <v>18</v>
      </c>
      <c r="Q34" s="8" t="s">
        <v>73</v>
      </c>
      <c r="R34" s="7"/>
      <c r="S34" s="7"/>
    </row>
    <row r="35" spans="2:19" ht="15" thickBot="1" x14ac:dyDescent="0.25">
      <c r="B35" s="8">
        <v>21</v>
      </c>
      <c r="C35" s="10">
        <v>1257</v>
      </c>
      <c r="D35" s="18">
        <f>4932+10</f>
        <v>4942</v>
      </c>
      <c r="F35" s="17" t="s">
        <v>74</v>
      </c>
      <c r="H35">
        <v>6188</v>
      </c>
      <c r="J35" s="8">
        <v>21</v>
      </c>
      <c r="K35" s="10" t="s">
        <v>57</v>
      </c>
      <c r="L35" s="9" t="s">
        <v>57</v>
      </c>
      <c r="P35" s="8">
        <v>21</v>
      </c>
      <c r="Q35" s="11" t="s">
        <v>75</v>
      </c>
      <c r="R35" s="6" t="s">
        <v>76</v>
      </c>
    </row>
    <row r="36" spans="2:19" ht="15" thickBot="1" x14ac:dyDescent="0.25"/>
    <row r="37" spans="2:19" ht="15" thickBot="1" x14ac:dyDescent="0.25">
      <c r="B37" s="1" t="s">
        <v>18</v>
      </c>
      <c r="C37" s="2" t="s">
        <v>77</v>
      </c>
      <c r="D37" s="3"/>
      <c r="H37" t="s">
        <v>20</v>
      </c>
      <c r="J37" s="1" t="s">
        <v>18</v>
      </c>
      <c r="K37" s="2" t="s">
        <v>77</v>
      </c>
      <c r="L37" s="3"/>
      <c r="P37" s="1" t="s">
        <v>18</v>
      </c>
      <c r="Q37" s="2" t="s">
        <v>77</v>
      </c>
      <c r="R37" s="3"/>
    </row>
    <row r="38" spans="2:19" ht="15" thickBot="1" x14ac:dyDescent="0.25">
      <c r="B38" s="4">
        <v>2</v>
      </c>
      <c r="C38" s="10">
        <v>766</v>
      </c>
      <c r="D38" s="5">
        <v>856</v>
      </c>
      <c r="E38" s="13">
        <f>5369+10+10</f>
        <v>5389</v>
      </c>
      <c r="F38" s="17" t="s">
        <v>74</v>
      </c>
      <c r="H38">
        <v>6991</v>
      </c>
      <c r="J38" s="4">
        <v>2</v>
      </c>
      <c r="K38" s="10" t="s">
        <v>57</v>
      </c>
      <c r="L38" s="5" t="s">
        <v>52</v>
      </c>
      <c r="M38" s="5" t="s">
        <v>78</v>
      </c>
      <c r="P38" s="4">
        <v>2</v>
      </c>
      <c r="Q38" s="11" t="s">
        <v>79</v>
      </c>
      <c r="R38" s="4" t="s">
        <v>80</v>
      </c>
      <c r="S38" s="4" t="s">
        <v>81</v>
      </c>
    </row>
    <row r="39" spans="2:19" ht="15" thickBot="1" x14ac:dyDescent="0.25">
      <c r="B39" s="6">
        <v>4</v>
      </c>
      <c r="C39" s="10">
        <v>745</v>
      </c>
      <c r="D39" s="7">
        <v>846</v>
      </c>
      <c r="E39" s="7"/>
      <c r="H39">
        <v>6960</v>
      </c>
      <c r="J39" s="6">
        <v>4</v>
      </c>
      <c r="K39" s="10" t="s">
        <v>57</v>
      </c>
      <c r="L39" s="7" t="s">
        <v>52</v>
      </c>
      <c r="M39" s="7"/>
      <c r="P39" s="6">
        <v>4</v>
      </c>
      <c r="Q39" s="11" t="s">
        <v>82</v>
      </c>
      <c r="R39" s="8" t="s">
        <v>83</v>
      </c>
      <c r="S39" s="7"/>
    </row>
    <row r="40" spans="2:19" x14ac:dyDescent="0.2">
      <c r="B40" s="6">
        <v>7</v>
      </c>
      <c r="C40" s="5">
        <v>759</v>
      </c>
      <c r="D40" s="5"/>
      <c r="E40" s="5"/>
      <c r="H40">
        <v>6978</v>
      </c>
      <c r="J40" s="6">
        <v>7</v>
      </c>
      <c r="K40" s="5" t="s">
        <v>57</v>
      </c>
      <c r="L40" s="5"/>
      <c r="M40" s="5"/>
      <c r="P40" s="6">
        <v>7</v>
      </c>
      <c r="Q40" s="4" t="s">
        <v>84</v>
      </c>
      <c r="R40" s="5"/>
      <c r="S40" s="5"/>
    </row>
    <row r="41" spans="2:19" ht="15" thickBot="1" x14ac:dyDescent="0.25">
      <c r="B41" s="6">
        <v>8</v>
      </c>
      <c r="C41" s="7">
        <v>712</v>
      </c>
      <c r="D41" s="7">
        <v>1340</v>
      </c>
      <c r="E41" s="12">
        <f>4880+10+10</f>
        <v>4900</v>
      </c>
      <c r="F41" s="17" t="s">
        <v>74</v>
      </c>
      <c r="H41">
        <v>6932</v>
      </c>
      <c r="J41" s="6">
        <v>8</v>
      </c>
      <c r="K41" s="7" t="s">
        <v>57</v>
      </c>
      <c r="L41" s="7" t="s">
        <v>52</v>
      </c>
      <c r="M41" s="9" t="s">
        <v>78</v>
      </c>
      <c r="P41" s="6">
        <v>8</v>
      </c>
      <c r="Q41" s="8" t="s">
        <v>85</v>
      </c>
      <c r="R41" s="8" t="s">
        <v>86</v>
      </c>
      <c r="S41" s="6" t="s">
        <v>87</v>
      </c>
    </row>
    <row r="42" spans="2:19" x14ac:dyDescent="0.2">
      <c r="B42" s="6">
        <v>10</v>
      </c>
      <c r="C42" s="5">
        <v>672</v>
      </c>
      <c r="D42" s="5"/>
      <c r="E42" s="9"/>
      <c r="H42">
        <v>6930</v>
      </c>
      <c r="J42" s="6">
        <v>10</v>
      </c>
      <c r="K42" s="5" t="s">
        <v>57</v>
      </c>
      <c r="L42" s="5"/>
      <c r="M42" s="9"/>
      <c r="P42" s="6">
        <v>10</v>
      </c>
      <c r="Q42" s="4" t="s">
        <v>88</v>
      </c>
      <c r="R42" s="5"/>
      <c r="S42" s="9"/>
    </row>
    <row r="43" spans="2:19" ht="15" thickBot="1" x14ac:dyDescent="0.25">
      <c r="B43" s="6">
        <v>11</v>
      </c>
      <c r="C43" s="7">
        <v>720</v>
      </c>
      <c r="D43" s="7">
        <v>1379</v>
      </c>
      <c r="E43" s="7"/>
      <c r="H43">
        <v>6979</v>
      </c>
      <c r="J43" s="6">
        <v>11</v>
      </c>
      <c r="K43" s="7" t="s">
        <v>57</v>
      </c>
      <c r="L43" s="7" t="s">
        <v>52</v>
      </c>
      <c r="M43" s="7"/>
      <c r="P43" s="6">
        <v>11</v>
      </c>
      <c r="Q43" s="8" t="s">
        <v>89</v>
      </c>
      <c r="R43" s="8" t="s">
        <v>90</v>
      </c>
      <c r="S43" s="7"/>
    </row>
    <row r="44" spans="2:19" x14ac:dyDescent="0.2">
      <c r="B44" s="6">
        <v>13</v>
      </c>
      <c r="C44" s="5">
        <v>614</v>
      </c>
      <c r="D44" s="5"/>
      <c r="E44" s="5"/>
      <c r="H44">
        <v>6900</v>
      </c>
      <c r="J44" s="6">
        <v>13</v>
      </c>
      <c r="K44" s="5" t="s">
        <v>57</v>
      </c>
      <c r="L44" s="5"/>
      <c r="M44" s="5"/>
      <c r="P44" s="6">
        <v>13</v>
      </c>
      <c r="Q44" s="4" t="s">
        <v>91</v>
      </c>
      <c r="R44" s="5"/>
      <c r="S44" s="5"/>
    </row>
    <row r="45" spans="2:19" ht="15" thickBot="1" x14ac:dyDescent="0.25">
      <c r="B45" s="6">
        <v>14</v>
      </c>
      <c r="C45" s="7">
        <v>539</v>
      </c>
      <c r="D45" s="7">
        <v>1027</v>
      </c>
      <c r="E45" s="9"/>
      <c r="H45">
        <v>6826</v>
      </c>
      <c r="J45" s="6">
        <v>14</v>
      </c>
      <c r="K45" s="7" t="s">
        <v>57</v>
      </c>
      <c r="L45" s="7" t="s">
        <v>52</v>
      </c>
      <c r="M45" s="9"/>
      <c r="P45" s="6">
        <v>14</v>
      </c>
      <c r="Q45" s="8" t="s">
        <v>92</v>
      </c>
      <c r="R45" s="8" t="s">
        <v>93</v>
      </c>
      <c r="S45" s="9"/>
    </row>
    <row r="46" spans="2:19" x14ac:dyDescent="0.2">
      <c r="B46" s="6">
        <v>16</v>
      </c>
      <c r="C46" s="5">
        <v>657</v>
      </c>
      <c r="D46" s="5"/>
      <c r="E46" s="12">
        <f>5260+10+10</f>
        <v>5280</v>
      </c>
      <c r="F46" s="17" t="s">
        <v>74</v>
      </c>
      <c r="H46">
        <v>6744</v>
      </c>
      <c r="J46" s="6">
        <v>16</v>
      </c>
      <c r="K46" s="5" t="s">
        <v>57</v>
      </c>
      <c r="L46" s="5"/>
      <c r="M46" s="9" t="s">
        <v>94</v>
      </c>
      <c r="P46" s="6">
        <v>16</v>
      </c>
      <c r="Q46" s="4" t="s">
        <v>95</v>
      </c>
      <c r="R46" s="5"/>
      <c r="S46" s="6" t="s">
        <v>96</v>
      </c>
    </row>
    <row r="47" spans="2:19" x14ac:dyDescent="0.2">
      <c r="B47" s="6">
        <v>17</v>
      </c>
      <c r="C47" s="9">
        <v>625</v>
      </c>
      <c r="D47" s="9">
        <v>828</v>
      </c>
      <c r="E47" s="9"/>
      <c r="H47">
        <v>6713</v>
      </c>
      <c r="J47" s="6">
        <v>17</v>
      </c>
      <c r="K47" s="9" t="s">
        <v>57</v>
      </c>
      <c r="L47" s="9" t="s">
        <v>52</v>
      </c>
      <c r="M47" s="9"/>
      <c r="P47" s="6">
        <v>17</v>
      </c>
      <c r="Q47" s="6" t="s">
        <v>97</v>
      </c>
      <c r="R47" s="6" t="s">
        <v>98</v>
      </c>
      <c r="S47" s="9"/>
    </row>
    <row r="48" spans="2:19" ht="15" thickBot="1" x14ac:dyDescent="0.25">
      <c r="B48" s="6">
        <v>18</v>
      </c>
      <c r="C48" s="7">
        <v>631</v>
      </c>
      <c r="D48" s="7"/>
      <c r="E48" s="7"/>
      <c r="H48">
        <v>6719</v>
      </c>
      <c r="J48" s="6">
        <v>18</v>
      </c>
      <c r="K48" s="7" t="s">
        <v>57</v>
      </c>
      <c r="L48" s="7"/>
      <c r="M48" s="7"/>
      <c r="P48" s="6">
        <v>18</v>
      </c>
      <c r="Q48" s="8" t="s">
        <v>99</v>
      </c>
      <c r="R48" s="7"/>
      <c r="S48" s="7"/>
    </row>
    <row r="49" spans="2:20" ht="15" thickBot="1" x14ac:dyDescent="0.25">
      <c r="B49" s="8">
        <v>21</v>
      </c>
      <c r="C49" s="10">
        <v>1346</v>
      </c>
      <c r="H49">
        <v>6278</v>
      </c>
      <c r="J49" s="8">
        <v>21</v>
      </c>
      <c r="K49" s="10" t="s">
        <v>57</v>
      </c>
      <c r="P49" s="8">
        <v>21</v>
      </c>
      <c r="Q49" s="11" t="s">
        <v>100</v>
      </c>
    </row>
    <row r="50" spans="2:20" ht="15" thickBot="1" x14ac:dyDescent="0.25"/>
    <row r="51" spans="2:20" ht="15" thickBot="1" x14ac:dyDescent="0.25">
      <c r="B51" s="1" t="s">
        <v>18</v>
      </c>
      <c r="C51" s="2" t="s">
        <v>101</v>
      </c>
      <c r="D51" s="3"/>
      <c r="H51" t="s">
        <v>20</v>
      </c>
      <c r="J51" s="1" t="s">
        <v>18</v>
      </c>
      <c r="K51" s="2" t="s">
        <v>101</v>
      </c>
      <c r="L51" s="3"/>
      <c r="P51" s="1" t="s">
        <v>18</v>
      </c>
      <c r="Q51" s="2" t="s">
        <v>101</v>
      </c>
      <c r="R51" s="3"/>
    </row>
    <row r="52" spans="2:20" ht="15" thickBot="1" x14ac:dyDescent="0.25">
      <c r="B52" s="4">
        <v>2</v>
      </c>
      <c r="C52" s="10">
        <v>844</v>
      </c>
      <c r="H52">
        <v>7069</v>
      </c>
      <c r="J52" s="4">
        <v>2</v>
      </c>
      <c r="K52" s="10" t="s">
        <v>57</v>
      </c>
      <c r="P52" s="4">
        <v>2</v>
      </c>
      <c r="Q52" s="11" t="s">
        <v>102</v>
      </c>
    </row>
    <row r="53" spans="2:20" ht="15" thickBot="1" x14ac:dyDescent="0.25">
      <c r="B53" s="6">
        <v>4</v>
      </c>
      <c r="C53" s="10">
        <v>820</v>
      </c>
      <c r="H53">
        <v>7035</v>
      </c>
      <c r="J53" s="6">
        <v>4</v>
      </c>
      <c r="K53" s="10" t="s">
        <v>57</v>
      </c>
      <c r="P53" s="6">
        <v>4</v>
      </c>
      <c r="Q53" s="11" t="s">
        <v>103</v>
      </c>
    </row>
    <row r="54" spans="2:20" ht="15" thickBot="1" x14ac:dyDescent="0.25">
      <c r="B54" s="6">
        <v>8</v>
      </c>
      <c r="C54" s="7">
        <v>791</v>
      </c>
      <c r="H54">
        <v>7010</v>
      </c>
      <c r="J54" s="6">
        <v>8</v>
      </c>
      <c r="K54" s="7" t="s">
        <v>57</v>
      </c>
      <c r="P54" s="6">
        <v>8</v>
      </c>
      <c r="Q54" s="8" t="s">
        <v>104</v>
      </c>
    </row>
    <row r="55" spans="2:20" ht="15" thickBot="1" x14ac:dyDescent="0.25">
      <c r="B55" s="8">
        <v>10</v>
      </c>
      <c r="C55" s="5">
        <v>738</v>
      </c>
      <c r="H55">
        <v>6996</v>
      </c>
      <c r="J55" s="8">
        <v>10</v>
      </c>
      <c r="K55" s="5" t="s">
        <v>57</v>
      </c>
      <c r="P55" s="8">
        <v>10</v>
      </c>
      <c r="Q55" s="4" t="s">
        <v>105</v>
      </c>
    </row>
    <row r="56" spans="2:20" ht="15" thickBot="1" x14ac:dyDescent="0.25"/>
    <row r="57" spans="2:20" ht="15" thickBot="1" x14ac:dyDescent="0.25">
      <c r="B57" s="1" t="s">
        <v>18</v>
      </c>
      <c r="C57" s="2" t="s">
        <v>106</v>
      </c>
      <c r="D57" s="3"/>
      <c r="H57" t="s">
        <v>20</v>
      </c>
      <c r="J57" s="1" t="s">
        <v>18</v>
      </c>
      <c r="K57" s="2" t="s">
        <v>106</v>
      </c>
      <c r="L57" s="3"/>
      <c r="P57" s="1" t="s">
        <v>18</v>
      </c>
      <c r="Q57" s="2" t="s">
        <v>106</v>
      </c>
      <c r="R57" s="3"/>
    </row>
    <row r="58" spans="2:20" x14ac:dyDescent="0.2">
      <c r="B58" s="4" t="s">
        <v>107</v>
      </c>
      <c r="C58" s="5">
        <v>1015</v>
      </c>
      <c r="D58" s="5">
        <v>1298</v>
      </c>
      <c r="E58" s="5"/>
      <c r="F58" s="5"/>
      <c r="H58">
        <v>7600</v>
      </c>
      <c r="J58" s="4" t="s">
        <v>107</v>
      </c>
      <c r="K58" s="5" t="s">
        <v>108</v>
      </c>
      <c r="L58" s="5" t="s">
        <v>108</v>
      </c>
      <c r="M58" s="5"/>
      <c r="N58" s="5"/>
      <c r="P58" s="4" t="s">
        <v>107</v>
      </c>
      <c r="Q58" s="4" t="s">
        <v>109</v>
      </c>
      <c r="R58" s="4" t="s">
        <v>110</v>
      </c>
      <c r="S58" s="5"/>
      <c r="T58" s="5"/>
    </row>
    <row r="59" spans="2:20" ht="15" thickBot="1" x14ac:dyDescent="0.25">
      <c r="B59" s="6" t="s">
        <v>111</v>
      </c>
      <c r="C59" s="7">
        <v>871</v>
      </c>
      <c r="D59" s="7"/>
      <c r="E59" s="9"/>
      <c r="F59" s="9"/>
      <c r="H59">
        <v>7457</v>
      </c>
      <c r="J59" s="6" t="s">
        <v>111</v>
      </c>
      <c r="K59" s="7" t="s">
        <v>108</v>
      </c>
      <c r="L59" s="7"/>
      <c r="M59" s="9"/>
      <c r="N59" s="9"/>
      <c r="P59" s="6" t="s">
        <v>111</v>
      </c>
      <c r="Q59" s="8" t="s">
        <v>112</v>
      </c>
      <c r="R59" s="7"/>
      <c r="S59" s="9"/>
      <c r="T59" s="9"/>
    </row>
    <row r="60" spans="2:20" x14ac:dyDescent="0.2">
      <c r="B60" s="6" t="s">
        <v>113</v>
      </c>
      <c r="C60" s="5">
        <v>810</v>
      </c>
      <c r="D60" s="5">
        <v>1262</v>
      </c>
      <c r="E60" s="9">
        <v>2321</v>
      </c>
      <c r="F60" s="9"/>
      <c r="H60">
        <v>7360</v>
      </c>
      <c r="J60" s="6" t="s">
        <v>113</v>
      </c>
      <c r="K60" s="5" t="s">
        <v>108</v>
      </c>
      <c r="L60" s="5" t="s">
        <v>108</v>
      </c>
      <c r="M60" s="9" t="s">
        <v>108</v>
      </c>
      <c r="N60" s="9"/>
      <c r="P60" s="6" t="s">
        <v>113</v>
      </c>
      <c r="Q60" s="4" t="s">
        <v>114</v>
      </c>
      <c r="R60" s="4" t="s">
        <v>115</v>
      </c>
      <c r="S60" s="6" t="s">
        <v>116</v>
      </c>
      <c r="T60" s="9"/>
    </row>
    <row r="61" spans="2:20" ht="15" thickBot="1" x14ac:dyDescent="0.25">
      <c r="B61" s="6" t="s">
        <v>117</v>
      </c>
      <c r="C61" s="7">
        <v>803</v>
      </c>
      <c r="D61" s="7"/>
      <c r="E61" s="7"/>
      <c r="F61" s="9"/>
      <c r="H61">
        <v>7353</v>
      </c>
      <c r="J61" s="6" t="s">
        <v>117</v>
      </c>
      <c r="K61" s="7" t="s">
        <v>108</v>
      </c>
      <c r="L61" s="7"/>
      <c r="M61" s="7"/>
      <c r="N61" s="9"/>
      <c r="P61" s="6" t="s">
        <v>117</v>
      </c>
      <c r="Q61" s="8" t="s">
        <v>118</v>
      </c>
      <c r="R61" s="7"/>
      <c r="S61" s="7"/>
      <c r="T61" s="9"/>
    </row>
    <row r="62" spans="2:20" x14ac:dyDescent="0.2">
      <c r="B62" s="6" t="s">
        <v>119</v>
      </c>
      <c r="C62" s="5">
        <v>799</v>
      </c>
      <c r="D62" s="5"/>
      <c r="E62" s="5"/>
      <c r="F62" s="9"/>
      <c r="H62">
        <v>7229</v>
      </c>
      <c r="J62" s="6" t="s">
        <v>119</v>
      </c>
      <c r="K62" s="5" t="s">
        <v>108</v>
      </c>
      <c r="L62" s="5"/>
      <c r="M62" s="5"/>
      <c r="N62" s="9"/>
      <c r="P62" s="6" t="s">
        <v>119</v>
      </c>
      <c r="Q62" s="4" t="s">
        <v>120</v>
      </c>
      <c r="R62" s="5"/>
      <c r="S62" s="5"/>
      <c r="T62" s="9"/>
    </row>
    <row r="63" spans="2:20" ht="15" thickBot="1" x14ac:dyDescent="0.25">
      <c r="B63" s="6" t="s">
        <v>121</v>
      </c>
      <c r="C63" s="7">
        <v>709</v>
      </c>
      <c r="D63" s="7">
        <v>947</v>
      </c>
      <c r="E63" s="9">
        <v>2517</v>
      </c>
      <c r="F63" s="20">
        <f>2666+40+260</f>
        <v>2966</v>
      </c>
      <c r="H63">
        <v>7139</v>
      </c>
      <c r="J63" s="6" t="s">
        <v>121</v>
      </c>
      <c r="K63" s="7" t="s">
        <v>108</v>
      </c>
      <c r="L63" s="7" t="s">
        <v>108</v>
      </c>
      <c r="M63" s="9" t="s">
        <v>108</v>
      </c>
      <c r="N63" s="9" t="s">
        <v>122</v>
      </c>
      <c r="P63" s="6" t="s">
        <v>121</v>
      </c>
      <c r="Q63" s="8" t="s">
        <v>123</v>
      </c>
      <c r="R63" s="8" t="s">
        <v>124</v>
      </c>
      <c r="S63" s="6" t="s">
        <v>125</v>
      </c>
      <c r="T63" s="6" t="s">
        <v>126</v>
      </c>
    </row>
    <row r="64" spans="2:20" ht="15" x14ac:dyDescent="0.25">
      <c r="B64" s="6" t="s">
        <v>127</v>
      </c>
      <c r="C64" s="5">
        <v>663</v>
      </c>
      <c r="D64" s="5"/>
      <c r="E64" s="9"/>
      <c r="F64" s="9"/>
      <c r="H64">
        <v>7113</v>
      </c>
      <c r="J64" s="6" t="s">
        <v>127</v>
      </c>
      <c r="K64" s="5" t="s">
        <v>108</v>
      </c>
      <c r="L64" s="5"/>
      <c r="M64" s="9"/>
      <c r="N64" s="23"/>
      <c r="P64" s="6" t="s">
        <v>127</v>
      </c>
      <c r="Q64" s="4" t="s">
        <v>128</v>
      </c>
      <c r="R64" s="5"/>
      <c r="S64" s="9"/>
      <c r="T64" s="9"/>
    </row>
    <row r="65" spans="1:20" ht="15" thickBot="1" x14ac:dyDescent="0.25">
      <c r="B65" s="6" t="s">
        <v>129</v>
      </c>
      <c r="C65" s="7">
        <v>725</v>
      </c>
      <c r="D65" s="7">
        <v>966</v>
      </c>
      <c r="E65" s="7"/>
      <c r="F65" s="9"/>
      <c r="H65">
        <v>7174</v>
      </c>
      <c r="J65" s="6" t="s">
        <v>129</v>
      </c>
      <c r="K65" s="7" t="s">
        <v>108</v>
      </c>
      <c r="L65" s="7" t="s">
        <v>108</v>
      </c>
      <c r="M65" s="7"/>
      <c r="N65" s="9"/>
      <c r="P65" s="6" t="s">
        <v>129</v>
      </c>
      <c r="Q65" s="8" t="s">
        <v>130</v>
      </c>
      <c r="R65" s="8" t="s">
        <v>131</v>
      </c>
      <c r="S65" s="7"/>
      <c r="T65" s="9"/>
    </row>
    <row r="66" spans="1:20" x14ac:dyDescent="0.2">
      <c r="B66" s="6" t="s">
        <v>132</v>
      </c>
      <c r="C66" s="5">
        <v>523</v>
      </c>
      <c r="D66" s="5">
        <v>742</v>
      </c>
      <c r="E66" s="5"/>
      <c r="F66" s="9"/>
      <c r="H66">
        <v>7064</v>
      </c>
      <c r="J66" s="6" t="s">
        <v>132</v>
      </c>
      <c r="K66" s="5" t="s">
        <v>108</v>
      </c>
      <c r="L66" s="5" t="s">
        <v>108</v>
      </c>
      <c r="M66" s="5"/>
      <c r="N66" s="9"/>
      <c r="P66" s="6" t="s">
        <v>132</v>
      </c>
      <c r="Q66" s="4" t="s">
        <v>133</v>
      </c>
      <c r="R66" s="4" t="s">
        <v>134</v>
      </c>
      <c r="S66" s="5"/>
      <c r="T66" s="9"/>
    </row>
    <row r="67" spans="1:20" ht="15" thickBot="1" x14ac:dyDescent="0.25">
      <c r="B67" s="6" t="s">
        <v>135</v>
      </c>
      <c r="C67" s="7">
        <v>475</v>
      </c>
      <c r="D67" s="7"/>
      <c r="E67" s="9"/>
      <c r="F67" s="9"/>
      <c r="H67">
        <v>7016</v>
      </c>
      <c r="J67" s="6" t="s">
        <v>135</v>
      </c>
      <c r="K67" s="7" t="s">
        <v>108</v>
      </c>
      <c r="L67" s="7"/>
      <c r="M67" s="9"/>
      <c r="N67" s="9"/>
      <c r="P67" s="6" t="s">
        <v>135</v>
      </c>
      <c r="Q67" s="8" t="s">
        <v>136</v>
      </c>
      <c r="R67" s="7"/>
      <c r="S67" s="9"/>
      <c r="T67" s="9"/>
    </row>
    <row r="68" spans="1:20" x14ac:dyDescent="0.2">
      <c r="B68" s="6" t="s">
        <v>137</v>
      </c>
      <c r="C68" s="5">
        <v>363</v>
      </c>
      <c r="D68" s="5">
        <v>780</v>
      </c>
      <c r="E68" s="9">
        <v>2834</v>
      </c>
      <c r="F68" s="9"/>
      <c r="H68">
        <v>6943</v>
      </c>
      <c r="J68" s="6" t="s">
        <v>137</v>
      </c>
      <c r="K68" s="5" t="s">
        <v>108</v>
      </c>
      <c r="L68" s="5" t="s">
        <v>108</v>
      </c>
      <c r="M68" s="9" t="s">
        <v>108</v>
      </c>
      <c r="N68" s="9"/>
      <c r="P68" s="6" t="s">
        <v>137</v>
      </c>
      <c r="Q68" s="4" t="s">
        <v>138</v>
      </c>
      <c r="R68" s="4" t="s">
        <v>139</v>
      </c>
      <c r="S68" s="6" t="s">
        <v>140</v>
      </c>
      <c r="T68" s="9"/>
    </row>
    <row r="69" spans="1:20" ht="15" thickBot="1" x14ac:dyDescent="0.25">
      <c r="B69" s="8" t="s">
        <v>141</v>
      </c>
      <c r="C69" s="7">
        <v>303</v>
      </c>
      <c r="D69" s="7"/>
      <c r="E69" s="7"/>
      <c r="F69" s="7"/>
      <c r="H69">
        <v>6883</v>
      </c>
      <c r="J69" s="8" t="s">
        <v>141</v>
      </c>
      <c r="K69" s="7" t="s">
        <v>108</v>
      </c>
      <c r="L69" s="7"/>
      <c r="M69" s="7"/>
      <c r="N69" s="7"/>
      <c r="P69" s="8" t="s">
        <v>141</v>
      </c>
      <c r="Q69" s="8" t="s">
        <v>142</v>
      </c>
      <c r="R69" s="7"/>
      <c r="S69" s="7"/>
      <c r="T69" s="7"/>
    </row>
    <row r="73" spans="1:20" x14ac:dyDescent="0.2">
      <c r="A73" t="s">
        <v>143</v>
      </c>
    </row>
    <row r="75" spans="1:20" x14ac:dyDescent="0.2">
      <c r="A75" t="s">
        <v>144</v>
      </c>
    </row>
    <row r="77" spans="1:20" x14ac:dyDescent="0.2">
      <c r="A77">
        <v>1</v>
      </c>
      <c r="B77">
        <v>348.2</v>
      </c>
    </row>
    <row r="78" spans="1:20" x14ac:dyDescent="0.2">
      <c r="A78">
        <v>2</v>
      </c>
      <c r="B78">
        <v>346.4</v>
      </c>
    </row>
    <row r="79" spans="1:20" x14ac:dyDescent="0.2">
      <c r="A79">
        <v>3</v>
      </c>
      <c r="B79">
        <v>344.8</v>
      </c>
    </row>
    <row r="80" spans="1:20" x14ac:dyDescent="0.2">
      <c r="A80">
        <v>4</v>
      </c>
      <c r="B80">
        <v>342.1</v>
      </c>
    </row>
    <row r="81" spans="1:2" x14ac:dyDescent="0.2">
      <c r="A81">
        <v>5</v>
      </c>
      <c r="B81">
        <v>338.8</v>
      </c>
    </row>
    <row r="82" spans="1:2" x14ac:dyDescent="0.2">
      <c r="A82">
        <v>6</v>
      </c>
      <c r="B82">
        <v>334.5</v>
      </c>
    </row>
    <row r="83" spans="1:2" x14ac:dyDescent="0.2">
      <c r="A83">
        <v>7</v>
      </c>
      <c r="B83">
        <v>329.4</v>
      </c>
    </row>
    <row r="84" spans="1:2" x14ac:dyDescent="0.2">
      <c r="A84">
        <v>8</v>
      </c>
      <c r="B84">
        <v>323.5</v>
      </c>
    </row>
    <row r="85" spans="1:2" x14ac:dyDescent="0.2">
      <c r="A85">
        <v>9</v>
      </c>
      <c r="B85">
        <v>316.89999999999998</v>
      </c>
    </row>
    <row r="86" spans="1:2" x14ac:dyDescent="0.2">
      <c r="A86">
        <v>10</v>
      </c>
      <c r="B86">
        <v>309.3</v>
      </c>
    </row>
    <row r="87" spans="1:2" x14ac:dyDescent="0.2">
      <c r="A87">
        <v>11</v>
      </c>
      <c r="B87">
        <v>301.10000000000002</v>
      </c>
    </row>
    <row r="88" spans="1:2" x14ac:dyDescent="0.2">
      <c r="A88">
        <v>12</v>
      </c>
      <c r="B88">
        <v>292.60000000000002</v>
      </c>
    </row>
    <row r="89" spans="1:2" x14ac:dyDescent="0.2">
      <c r="A89">
        <v>13</v>
      </c>
      <c r="B89">
        <v>283.8</v>
      </c>
    </row>
    <row r="90" spans="1:2" x14ac:dyDescent="0.2">
      <c r="A90">
        <v>14</v>
      </c>
      <c r="B90">
        <v>274.89999999999998</v>
      </c>
    </row>
    <row r="91" spans="1:2" x14ac:dyDescent="0.2">
      <c r="A91">
        <v>15</v>
      </c>
      <c r="B91">
        <v>266.60000000000002</v>
      </c>
    </row>
    <row r="92" spans="1:2" x14ac:dyDescent="0.2">
      <c r="A92">
        <v>16</v>
      </c>
      <c r="B92">
        <v>260.7</v>
      </c>
    </row>
    <row r="93" spans="1:2" x14ac:dyDescent="0.2">
      <c r="A93">
        <v>17</v>
      </c>
      <c r="B93">
        <v>230.9</v>
      </c>
    </row>
    <row r="94" spans="1:2" x14ac:dyDescent="0.2">
      <c r="A94">
        <v>18</v>
      </c>
      <c r="B94">
        <v>226</v>
      </c>
    </row>
    <row r="95" spans="1:2" x14ac:dyDescent="0.2">
      <c r="A95">
        <v>19</v>
      </c>
      <c r="B95">
        <v>215.1</v>
      </c>
    </row>
    <row r="96" spans="1:2" x14ac:dyDescent="0.2">
      <c r="A96">
        <v>20</v>
      </c>
      <c r="B96">
        <v>226.9</v>
      </c>
    </row>
    <row r="97" spans="1:2" x14ac:dyDescent="0.2">
      <c r="A97">
        <v>21</v>
      </c>
      <c r="B97">
        <v>5.4</v>
      </c>
    </row>
    <row r="98" spans="1:2" x14ac:dyDescent="0.2">
      <c r="A98" t="s">
        <v>145</v>
      </c>
      <c r="B98">
        <v>5917.8</v>
      </c>
    </row>
    <row r="100" spans="1:2" x14ac:dyDescent="0.2">
      <c r="A100" t="s">
        <v>146</v>
      </c>
    </row>
    <row r="102" spans="1:2" x14ac:dyDescent="0.2">
      <c r="A102">
        <v>1</v>
      </c>
      <c r="B102">
        <v>344.5</v>
      </c>
    </row>
    <row r="103" spans="1:2" x14ac:dyDescent="0.2">
      <c r="A103">
        <v>2</v>
      </c>
      <c r="B103">
        <v>344.8</v>
      </c>
    </row>
    <row r="104" spans="1:2" x14ac:dyDescent="0.2">
      <c r="A104">
        <v>3</v>
      </c>
      <c r="B104">
        <v>342.3</v>
      </c>
    </row>
    <row r="105" spans="1:2" x14ac:dyDescent="0.2">
      <c r="A105">
        <v>4</v>
      </c>
      <c r="B105">
        <v>339.6</v>
      </c>
    </row>
    <row r="106" spans="1:2" x14ac:dyDescent="0.2">
      <c r="A106">
        <v>5</v>
      </c>
      <c r="B106">
        <v>336.4</v>
      </c>
    </row>
    <row r="107" spans="1:2" x14ac:dyDescent="0.2">
      <c r="A107">
        <v>6</v>
      </c>
      <c r="B107">
        <v>331.9</v>
      </c>
    </row>
    <row r="108" spans="1:2" x14ac:dyDescent="0.2">
      <c r="A108">
        <v>7</v>
      </c>
      <c r="B108">
        <v>326.60000000000002</v>
      </c>
    </row>
    <row r="109" spans="1:2" x14ac:dyDescent="0.2">
      <c r="A109">
        <v>8</v>
      </c>
      <c r="B109">
        <v>320.5</v>
      </c>
    </row>
    <row r="110" spans="1:2" x14ac:dyDescent="0.2">
      <c r="A110">
        <v>9</v>
      </c>
      <c r="B110">
        <v>313.5</v>
      </c>
    </row>
    <row r="111" spans="1:2" x14ac:dyDescent="0.2">
      <c r="A111">
        <v>10</v>
      </c>
      <c r="B111">
        <v>306.10000000000002</v>
      </c>
    </row>
    <row r="112" spans="1:2" x14ac:dyDescent="0.2">
      <c r="A112">
        <v>11</v>
      </c>
      <c r="B112">
        <v>298.3</v>
      </c>
    </row>
    <row r="113" spans="1:2" x14ac:dyDescent="0.2">
      <c r="A113">
        <v>12</v>
      </c>
      <c r="B113">
        <v>289.8</v>
      </c>
    </row>
    <row r="114" spans="1:2" x14ac:dyDescent="0.2">
      <c r="A114">
        <v>13</v>
      </c>
      <c r="B114">
        <v>280.89999999999998</v>
      </c>
    </row>
    <row r="115" spans="1:2" x14ac:dyDescent="0.2">
      <c r="A115">
        <v>14</v>
      </c>
      <c r="B115">
        <v>271.89999999999998</v>
      </c>
    </row>
    <row r="116" spans="1:2" x14ac:dyDescent="0.2">
      <c r="A116">
        <v>15</v>
      </c>
      <c r="B116">
        <v>264.60000000000002</v>
      </c>
    </row>
    <row r="117" spans="1:2" x14ac:dyDescent="0.2">
      <c r="A117">
        <v>16</v>
      </c>
      <c r="B117">
        <v>246.7</v>
      </c>
    </row>
    <row r="118" spans="1:2" x14ac:dyDescent="0.2">
      <c r="A118">
        <v>17</v>
      </c>
      <c r="B118">
        <v>230.9</v>
      </c>
    </row>
    <row r="119" spans="1:2" x14ac:dyDescent="0.2">
      <c r="A119">
        <v>18</v>
      </c>
      <c r="B119">
        <v>226</v>
      </c>
    </row>
    <row r="120" spans="1:2" x14ac:dyDescent="0.2">
      <c r="A120">
        <v>19</v>
      </c>
      <c r="B120">
        <v>215.1</v>
      </c>
    </row>
    <row r="121" spans="1:2" x14ac:dyDescent="0.2">
      <c r="A121">
        <v>20</v>
      </c>
      <c r="B121">
        <v>226.9</v>
      </c>
    </row>
    <row r="122" spans="1:2" x14ac:dyDescent="0.2">
      <c r="A122">
        <v>21</v>
      </c>
      <c r="B122">
        <v>5.4</v>
      </c>
    </row>
    <row r="123" spans="1:2" x14ac:dyDescent="0.2">
      <c r="A123" t="s">
        <v>145</v>
      </c>
      <c r="B123">
        <v>5862.8</v>
      </c>
    </row>
    <row r="125" spans="1:2" x14ac:dyDescent="0.2">
      <c r="A125" t="s">
        <v>147</v>
      </c>
    </row>
    <row r="126" spans="1:2" x14ac:dyDescent="0.2">
      <c r="A126">
        <v>1</v>
      </c>
      <c r="B126">
        <v>338.4</v>
      </c>
    </row>
    <row r="127" spans="1:2" x14ac:dyDescent="0.2">
      <c r="A127">
        <v>2</v>
      </c>
      <c r="B127">
        <v>342.1</v>
      </c>
    </row>
    <row r="128" spans="1:2" x14ac:dyDescent="0.2">
      <c r="A128">
        <v>3</v>
      </c>
      <c r="B128">
        <v>338.1</v>
      </c>
    </row>
    <row r="129" spans="1:2" x14ac:dyDescent="0.2">
      <c r="A129">
        <v>4</v>
      </c>
      <c r="B129">
        <v>335.3</v>
      </c>
    </row>
    <row r="130" spans="1:2" x14ac:dyDescent="0.2">
      <c r="A130">
        <v>5</v>
      </c>
      <c r="B130">
        <v>331.9</v>
      </c>
    </row>
    <row r="131" spans="1:2" x14ac:dyDescent="0.2">
      <c r="A131">
        <v>6</v>
      </c>
      <c r="B131">
        <v>326.7</v>
      </c>
    </row>
    <row r="132" spans="1:2" x14ac:dyDescent="0.2">
      <c r="A132">
        <v>7</v>
      </c>
      <c r="B132">
        <v>320.7</v>
      </c>
    </row>
    <row r="133" spans="1:2" x14ac:dyDescent="0.2">
      <c r="A133">
        <v>8</v>
      </c>
      <c r="B133">
        <v>313.7</v>
      </c>
    </row>
    <row r="134" spans="1:2" x14ac:dyDescent="0.2">
      <c r="A134">
        <v>9</v>
      </c>
      <c r="B134">
        <v>306</v>
      </c>
    </row>
    <row r="135" spans="1:2" x14ac:dyDescent="0.2">
      <c r="A135">
        <v>10</v>
      </c>
      <c r="B135">
        <v>299.10000000000002</v>
      </c>
    </row>
    <row r="136" spans="1:2" x14ac:dyDescent="0.2">
      <c r="A136">
        <v>11</v>
      </c>
      <c r="B136">
        <v>291.7</v>
      </c>
    </row>
    <row r="137" spans="1:2" x14ac:dyDescent="0.2">
      <c r="A137">
        <v>12</v>
      </c>
      <c r="B137">
        <v>282.39999999999998</v>
      </c>
    </row>
    <row r="138" spans="1:2" x14ac:dyDescent="0.2">
      <c r="A138">
        <v>13</v>
      </c>
      <c r="B138">
        <v>272.39999999999998</v>
      </c>
    </row>
    <row r="139" spans="1:2" x14ac:dyDescent="0.2">
      <c r="A139">
        <v>14</v>
      </c>
      <c r="B139">
        <v>262.39999999999998</v>
      </c>
    </row>
    <row r="140" spans="1:2" x14ac:dyDescent="0.2">
      <c r="A140">
        <v>15</v>
      </c>
      <c r="B140">
        <v>252.6</v>
      </c>
    </row>
    <row r="141" spans="1:2" x14ac:dyDescent="0.2">
      <c r="A141">
        <v>16</v>
      </c>
      <c r="B141">
        <v>241.9</v>
      </c>
    </row>
    <row r="142" spans="1:2" x14ac:dyDescent="0.2">
      <c r="A142">
        <v>17</v>
      </c>
      <c r="B142">
        <v>219</v>
      </c>
    </row>
    <row r="143" spans="1:2" x14ac:dyDescent="0.2">
      <c r="A143">
        <v>18</v>
      </c>
      <c r="B143">
        <v>200.1</v>
      </c>
    </row>
    <row r="144" spans="1:2" x14ac:dyDescent="0.2">
      <c r="A144">
        <v>19</v>
      </c>
      <c r="B144">
        <v>173</v>
      </c>
    </row>
    <row r="145" spans="1:2" x14ac:dyDescent="0.2">
      <c r="A145">
        <v>20</v>
      </c>
      <c r="B145">
        <v>147.30000000000001</v>
      </c>
    </row>
    <row r="146" spans="1:2" x14ac:dyDescent="0.2">
      <c r="A146">
        <v>21</v>
      </c>
      <c r="B146">
        <v>3.1</v>
      </c>
    </row>
    <row r="147" spans="1:2" x14ac:dyDescent="0.2">
      <c r="A147" t="s">
        <v>145</v>
      </c>
      <c r="B147">
        <v>5598.2</v>
      </c>
    </row>
    <row r="149" spans="1:2" x14ac:dyDescent="0.2">
      <c r="A149" t="s">
        <v>148</v>
      </c>
    </row>
    <row r="150" spans="1:2" x14ac:dyDescent="0.2">
      <c r="A150">
        <v>1</v>
      </c>
      <c r="B150">
        <v>338.4</v>
      </c>
    </row>
    <row r="151" spans="1:2" x14ac:dyDescent="0.2">
      <c r="A151">
        <v>2</v>
      </c>
      <c r="B151">
        <v>342.1</v>
      </c>
    </row>
    <row r="152" spans="1:2" x14ac:dyDescent="0.2">
      <c r="A152">
        <v>3</v>
      </c>
      <c r="B152">
        <v>338.1</v>
      </c>
    </row>
    <row r="153" spans="1:2" x14ac:dyDescent="0.2">
      <c r="A153">
        <v>4</v>
      </c>
      <c r="B153">
        <v>335.3</v>
      </c>
    </row>
    <row r="154" spans="1:2" x14ac:dyDescent="0.2">
      <c r="A154">
        <v>5</v>
      </c>
      <c r="B154">
        <v>331.9</v>
      </c>
    </row>
    <row r="155" spans="1:2" x14ac:dyDescent="0.2">
      <c r="A155">
        <v>6</v>
      </c>
      <c r="B155">
        <v>326.7</v>
      </c>
    </row>
    <row r="156" spans="1:2" x14ac:dyDescent="0.2">
      <c r="A156">
        <v>7</v>
      </c>
      <c r="B156">
        <v>320.7</v>
      </c>
    </row>
    <row r="157" spans="1:2" x14ac:dyDescent="0.2">
      <c r="A157">
        <v>8</v>
      </c>
      <c r="B157">
        <v>313.7</v>
      </c>
    </row>
    <row r="158" spans="1:2" x14ac:dyDescent="0.2">
      <c r="A158">
        <v>9</v>
      </c>
      <c r="B158">
        <v>306</v>
      </c>
    </row>
    <row r="159" spans="1:2" x14ac:dyDescent="0.2">
      <c r="A159">
        <v>10</v>
      </c>
      <c r="B159">
        <v>299.10000000000002</v>
      </c>
    </row>
    <row r="160" spans="1:2" x14ac:dyDescent="0.2">
      <c r="A160">
        <v>11</v>
      </c>
      <c r="B160">
        <v>291.7</v>
      </c>
    </row>
    <row r="161" spans="1:3" x14ac:dyDescent="0.2">
      <c r="A161">
        <v>12</v>
      </c>
      <c r="B161">
        <v>282.39999999999998</v>
      </c>
    </row>
    <row r="162" spans="1:3" x14ac:dyDescent="0.2">
      <c r="A162">
        <v>13</v>
      </c>
      <c r="B162">
        <v>272.39999999999998</v>
      </c>
    </row>
    <row r="163" spans="1:3" x14ac:dyDescent="0.2">
      <c r="A163">
        <v>14</v>
      </c>
      <c r="B163">
        <v>262.39999999999998</v>
      </c>
    </row>
    <row r="164" spans="1:3" x14ac:dyDescent="0.2">
      <c r="A164">
        <v>15</v>
      </c>
      <c r="B164">
        <v>252.6</v>
      </c>
    </row>
    <row r="165" spans="1:3" x14ac:dyDescent="0.2">
      <c r="A165">
        <v>16</v>
      </c>
      <c r="B165">
        <v>241.9</v>
      </c>
    </row>
    <row r="166" spans="1:3" x14ac:dyDescent="0.2">
      <c r="A166">
        <v>17</v>
      </c>
      <c r="B166">
        <v>219</v>
      </c>
    </row>
    <row r="167" spans="1:3" x14ac:dyDescent="0.2">
      <c r="A167">
        <v>18</v>
      </c>
      <c r="B167">
        <v>200.1</v>
      </c>
    </row>
    <row r="168" spans="1:3" x14ac:dyDescent="0.2">
      <c r="A168">
        <v>19</v>
      </c>
      <c r="B168">
        <v>173</v>
      </c>
    </row>
    <row r="169" spans="1:3" x14ac:dyDescent="0.2">
      <c r="A169">
        <v>20</v>
      </c>
      <c r="B169">
        <v>147.30000000000001</v>
      </c>
    </row>
    <row r="170" spans="1:3" x14ac:dyDescent="0.2">
      <c r="A170">
        <v>21</v>
      </c>
      <c r="B170">
        <v>3.1</v>
      </c>
    </row>
    <row r="171" spans="1:3" x14ac:dyDescent="0.2">
      <c r="A171" t="s">
        <v>145</v>
      </c>
      <c r="B171">
        <v>5598.2</v>
      </c>
    </row>
    <row r="173" spans="1:3" x14ac:dyDescent="0.2">
      <c r="A173" t="s">
        <v>149</v>
      </c>
    </row>
    <row r="174" spans="1:3" x14ac:dyDescent="0.2">
      <c r="A174" t="s">
        <v>150</v>
      </c>
      <c r="B174" t="s">
        <v>151</v>
      </c>
      <c r="C174" t="s">
        <v>152</v>
      </c>
    </row>
    <row r="176" spans="1:3" x14ac:dyDescent="0.2">
      <c r="A176">
        <v>1</v>
      </c>
      <c r="B176">
        <v>75.400000000000006</v>
      </c>
    </row>
    <row r="177" spans="1:2" x14ac:dyDescent="0.2">
      <c r="A177">
        <v>2</v>
      </c>
      <c r="B177">
        <v>74.099999999999994</v>
      </c>
    </row>
    <row r="178" spans="1:2" x14ac:dyDescent="0.2">
      <c r="A178">
        <v>3</v>
      </c>
      <c r="B178">
        <v>72.7</v>
      </c>
    </row>
    <row r="179" spans="1:2" x14ac:dyDescent="0.2">
      <c r="A179">
        <v>4</v>
      </c>
      <c r="B179">
        <v>71.099999999999994</v>
      </c>
    </row>
    <row r="180" spans="1:2" x14ac:dyDescent="0.2">
      <c r="A180">
        <v>5</v>
      </c>
      <c r="B180">
        <v>68.8</v>
      </c>
    </row>
    <row r="181" spans="1:2" x14ac:dyDescent="0.2">
      <c r="A181">
        <v>6</v>
      </c>
      <c r="B181">
        <v>66.599999999999994</v>
      </c>
    </row>
    <row r="182" spans="1:2" x14ac:dyDescent="0.2">
      <c r="A182">
        <v>7</v>
      </c>
      <c r="B182">
        <v>64.099999999999994</v>
      </c>
    </row>
    <row r="183" spans="1:2" x14ac:dyDescent="0.2">
      <c r="A183">
        <v>8</v>
      </c>
      <c r="B183">
        <v>61.5</v>
      </c>
    </row>
    <row r="184" spans="1:2" x14ac:dyDescent="0.2">
      <c r="A184">
        <v>9</v>
      </c>
      <c r="B184">
        <v>58.7</v>
      </c>
    </row>
    <row r="185" spans="1:2" x14ac:dyDescent="0.2">
      <c r="A185">
        <v>10</v>
      </c>
      <c r="B185">
        <v>55.6</v>
      </c>
    </row>
    <row r="186" spans="1:2" x14ac:dyDescent="0.2">
      <c r="A186">
        <v>11</v>
      </c>
      <c r="B186">
        <v>52.4</v>
      </c>
    </row>
    <row r="187" spans="1:2" x14ac:dyDescent="0.2">
      <c r="A187">
        <v>12</v>
      </c>
      <c r="B187">
        <v>49</v>
      </c>
    </row>
    <row r="188" spans="1:2" x14ac:dyDescent="0.2">
      <c r="A188">
        <v>13</v>
      </c>
      <c r="B188">
        <v>45.7</v>
      </c>
    </row>
    <row r="189" spans="1:2" x14ac:dyDescent="0.2">
      <c r="A189">
        <v>14</v>
      </c>
      <c r="B189">
        <v>42.4</v>
      </c>
    </row>
    <row r="190" spans="1:2" x14ac:dyDescent="0.2">
      <c r="A190">
        <v>15</v>
      </c>
      <c r="B190">
        <v>39.4</v>
      </c>
    </row>
    <row r="191" spans="1:2" x14ac:dyDescent="0.2">
      <c r="A191">
        <v>16</v>
      </c>
      <c r="B191">
        <v>42.5</v>
      </c>
    </row>
    <row r="192" spans="1:2" x14ac:dyDescent="0.2">
      <c r="A192">
        <v>17</v>
      </c>
      <c r="B192">
        <v>0</v>
      </c>
    </row>
    <row r="193" spans="1:5" x14ac:dyDescent="0.2">
      <c r="A193">
        <v>18</v>
      </c>
      <c r="B193">
        <v>0</v>
      </c>
    </row>
    <row r="194" spans="1:5" x14ac:dyDescent="0.2">
      <c r="A194">
        <v>19</v>
      </c>
      <c r="B194">
        <v>0</v>
      </c>
    </row>
    <row r="195" spans="1:5" x14ac:dyDescent="0.2">
      <c r="A195">
        <v>20</v>
      </c>
      <c r="B195">
        <v>0</v>
      </c>
    </row>
    <row r="196" spans="1:5" x14ac:dyDescent="0.2">
      <c r="A196">
        <v>21</v>
      </c>
      <c r="B196">
        <v>0</v>
      </c>
    </row>
    <row r="197" spans="1:5" x14ac:dyDescent="0.2">
      <c r="A197">
        <v>22</v>
      </c>
      <c r="B197">
        <v>0</v>
      </c>
    </row>
    <row r="200" spans="1:5" x14ac:dyDescent="0.2">
      <c r="A200" t="s">
        <v>153</v>
      </c>
    </row>
    <row r="201" spans="1:5" x14ac:dyDescent="0.2">
      <c r="A201" t="s">
        <v>154</v>
      </c>
      <c r="B201" t="s">
        <v>155</v>
      </c>
      <c r="C201" t="s">
        <v>156</v>
      </c>
      <c r="D201" t="s">
        <v>157</v>
      </c>
      <c r="E201" t="s">
        <v>158</v>
      </c>
    </row>
    <row r="202" spans="1:5" x14ac:dyDescent="0.2">
      <c r="A202">
        <v>1</v>
      </c>
      <c r="B202">
        <v>2910.2921900000001</v>
      </c>
      <c r="C202">
        <v>18.50123</v>
      </c>
      <c r="D202">
        <v>538.43985999999995</v>
      </c>
      <c r="E202">
        <v>4</v>
      </c>
    </row>
    <row r="203" spans="1:5" x14ac:dyDescent="0.2">
      <c r="A203">
        <v>2</v>
      </c>
      <c r="B203">
        <v>2898.3507199999999</v>
      </c>
      <c r="C203">
        <v>18.438639999999999</v>
      </c>
      <c r="D203">
        <v>534.41632000000004</v>
      </c>
      <c r="E203">
        <v>4</v>
      </c>
    </row>
    <row r="204" spans="1:5" x14ac:dyDescent="0.2">
      <c r="A204">
        <v>3</v>
      </c>
      <c r="B204">
        <v>2881.7597099999998</v>
      </c>
      <c r="C204">
        <v>18.351669999999999</v>
      </c>
      <c r="D204">
        <v>528.85095999999999</v>
      </c>
      <c r="E204">
        <v>4</v>
      </c>
    </row>
    <row r="205" spans="1:5" x14ac:dyDescent="0.2">
      <c r="A205">
        <v>4</v>
      </c>
      <c r="B205">
        <v>2857.6140999999998</v>
      </c>
      <c r="C205">
        <v>18.225100000000001</v>
      </c>
      <c r="D205">
        <v>520.80300999999997</v>
      </c>
      <c r="E205">
        <v>4</v>
      </c>
    </row>
    <row r="206" spans="1:5" x14ac:dyDescent="0.2">
      <c r="A206">
        <v>5</v>
      </c>
      <c r="B206">
        <v>2822.7574199999999</v>
      </c>
      <c r="C206">
        <v>18.04297</v>
      </c>
      <c r="D206">
        <v>509.30941000000001</v>
      </c>
      <c r="E206">
        <v>4</v>
      </c>
    </row>
    <row r="207" spans="1:5" x14ac:dyDescent="0.2">
      <c r="A207">
        <v>6</v>
      </c>
      <c r="B207">
        <v>2776.0068200000001</v>
      </c>
      <c r="C207">
        <v>17.952829999999999</v>
      </c>
      <c r="D207">
        <v>498.37191000000001</v>
      </c>
      <c r="E207">
        <v>4</v>
      </c>
    </row>
    <row r="208" spans="1:5" x14ac:dyDescent="0.2">
      <c r="A208">
        <v>7</v>
      </c>
      <c r="B208">
        <v>2720.3760000000002</v>
      </c>
      <c r="C208">
        <v>17.845569999999999</v>
      </c>
      <c r="D208">
        <v>485.46665999999999</v>
      </c>
      <c r="E208">
        <v>4</v>
      </c>
    </row>
    <row r="209" spans="1:5" x14ac:dyDescent="0.2">
      <c r="A209">
        <v>8</v>
      </c>
      <c r="B209">
        <v>2655.05672</v>
      </c>
      <c r="C209">
        <v>17.719629999999999</v>
      </c>
      <c r="D209">
        <v>470.46620999999999</v>
      </c>
      <c r="E209">
        <v>4</v>
      </c>
    </row>
    <row r="210" spans="1:5" x14ac:dyDescent="0.2">
      <c r="A210">
        <v>9</v>
      </c>
      <c r="B210">
        <v>2579.0494699999999</v>
      </c>
      <c r="C210">
        <v>17.573080000000001</v>
      </c>
      <c r="D210">
        <v>453.21841000000001</v>
      </c>
      <c r="E210">
        <v>4</v>
      </c>
    </row>
    <row r="211" spans="1:5" x14ac:dyDescent="0.2">
      <c r="A211">
        <v>10</v>
      </c>
      <c r="B211">
        <v>2490.6570700000002</v>
      </c>
      <c r="C211">
        <v>17.402650000000001</v>
      </c>
      <c r="D211">
        <v>433.44031000000001</v>
      </c>
      <c r="E211">
        <v>3.9387699999999999</v>
      </c>
    </row>
    <row r="212" spans="1:5" x14ac:dyDescent="0.2">
      <c r="A212">
        <v>11</v>
      </c>
      <c r="B212">
        <v>2390.6541999999999</v>
      </c>
      <c r="C212">
        <v>17.20983</v>
      </c>
      <c r="D212">
        <v>411.42759000000001</v>
      </c>
      <c r="E212">
        <v>3.84158</v>
      </c>
    </row>
    <row r="213" spans="1:5" x14ac:dyDescent="0.2">
      <c r="A213">
        <v>12</v>
      </c>
      <c r="B213">
        <v>2281.8258700000001</v>
      </c>
      <c r="C213">
        <v>17</v>
      </c>
      <c r="D213">
        <v>387.91039000000001</v>
      </c>
      <c r="E213">
        <v>3.6931699999999998</v>
      </c>
    </row>
    <row r="214" spans="1:5" x14ac:dyDescent="0.2">
      <c r="A214">
        <v>13</v>
      </c>
      <c r="B214">
        <v>2166.73756</v>
      </c>
      <c r="C214">
        <v>16.77139</v>
      </c>
      <c r="D214">
        <v>363.39192000000003</v>
      </c>
      <c r="E214">
        <v>3.4819499999999999</v>
      </c>
    </row>
    <row r="215" spans="1:5" x14ac:dyDescent="0.2">
      <c r="A215">
        <v>14</v>
      </c>
      <c r="B215">
        <v>2046.8663200000001</v>
      </c>
      <c r="C215">
        <v>16.533270000000002</v>
      </c>
      <c r="D215">
        <v>338.41397000000001</v>
      </c>
      <c r="E215">
        <v>3.2</v>
      </c>
    </row>
    <row r="216" spans="1:5" x14ac:dyDescent="0.2">
      <c r="A216">
        <v>15</v>
      </c>
      <c r="B216">
        <v>1919.25667</v>
      </c>
      <c r="C216">
        <v>16.28003</v>
      </c>
      <c r="D216">
        <v>312.45553999999998</v>
      </c>
      <c r="E216">
        <v>2.8510800000000001</v>
      </c>
    </row>
    <row r="217" spans="1:5" x14ac:dyDescent="0.2">
      <c r="A217">
        <v>16</v>
      </c>
      <c r="B217">
        <v>1778.4071899999999</v>
      </c>
      <c r="C217">
        <v>16.000879999999999</v>
      </c>
      <c r="D217">
        <v>284.56088</v>
      </c>
      <c r="E217">
        <v>2.47079</v>
      </c>
    </row>
    <row r="218" spans="1:5" x14ac:dyDescent="0.2">
      <c r="A218">
        <v>17</v>
      </c>
      <c r="B218">
        <v>1622.6007199999999</v>
      </c>
      <c r="C218">
        <v>14.97706</v>
      </c>
      <c r="D218">
        <v>243.01795000000001</v>
      </c>
      <c r="E218">
        <v>2.0951900000000001</v>
      </c>
    </row>
    <row r="219" spans="1:5" x14ac:dyDescent="0.2">
      <c r="A219">
        <v>18</v>
      </c>
      <c r="B219">
        <v>1457.62383</v>
      </c>
      <c r="C219">
        <v>14.08868</v>
      </c>
      <c r="D219">
        <v>205.35996</v>
      </c>
      <c r="E219">
        <v>1.76867</v>
      </c>
    </row>
    <row r="220" spans="1:5" x14ac:dyDescent="0.2">
      <c r="A220">
        <v>19</v>
      </c>
      <c r="B220">
        <v>1273.7976200000001</v>
      </c>
      <c r="C220">
        <v>13.14264</v>
      </c>
      <c r="D220">
        <v>167.41059999999999</v>
      </c>
      <c r="E220">
        <v>1.5</v>
      </c>
    </row>
    <row r="221" spans="1:5" x14ac:dyDescent="0.2">
      <c r="A221">
        <v>20</v>
      </c>
      <c r="B221">
        <v>1081.3648499999999</v>
      </c>
      <c r="C221">
        <v>12.25445</v>
      </c>
      <c r="D221">
        <v>132.51533000000001</v>
      </c>
      <c r="E221">
        <v>1.2994699999999999</v>
      </c>
    </row>
    <row r="222" spans="1:5" x14ac:dyDescent="0.2">
      <c r="A222">
        <v>21</v>
      </c>
      <c r="B222">
        <v>856.64198999999996</v>
      </c>
      <c r="C222">
        <v>11.46593</v>
      </c>
      <c r="D222">
        <v>98.221999999999994</v>
      </c>
      <c r="E222">
        <v>1.14785</v>
      </c>
    </row>
    <row r="223" spans="1:5" x14ac:dyDescent="0.2">
      <c r="A223">
        <v>22</v>
      </c>
      <c r="B223">
        <v>573.80805999999995</v>
      </c>
      <c r="C223">
        <v>11.472860000000001</v>
      </c>
      <c r="D223">
        <v>65.832179999999994</v>
      </c>
      <c r="E223">
        <v>1</v>
      </c>
    </row>
    <row r="226" spans="1:5" x14ac:dyDescent="0.2">
      <c r="A226" t="s">
        <v>159</v>
      </c>
    </row>
    <row r="227" spans="1:5" x14ac:dyDescent="0.2">
      <c r="A227" t="s">
        <v>160</v>
      </c>
      <c r="B227" t="s">
        <v>161</v>
      </c>
      <c r="C227" t="s">
        <v>162</v>
      </c>
      <c r="D227" t="s">
        <v>163</v>
      </c>
      <c r="E227" t="s">
        <v>164</v>
      </c>
    </row>
    <row r="228" spans="1:5" x14ac:dyDescent="0.2">
      <c r="A228">
        <v>21</v>
      </c>
      <c r="B228">
        <v>144.56913</v>
      </c>
      <c r="C228">
        <v>0.10322000000000001</v>
      </c>
      <c r="D228">
        <v>-2.8209999999999999E-2</v>
      </c>
      <c r="E228">
        <v>9.9260000000000001E-2</v>
      </c>
    </row>
    <row r="229" spans="1:5" x14ac:dyDescent="0.2">
      <c r="A229">
        <v>20</v>
      </c>
      <c r="B229">
        <v>141.50156999999999</v>
      </c>
      <c r="C229">
        <v>0.13646</v>
      </c>
      <c r="D229">
        <v>-1.9980000000000001E-2</v>
      </c>
      <c r="E229">
        <v>0.13494999999999999</v>
      </c>
    </row>
    <row r="230" spans="1:5" x14ac:dyDescent="0.2">
      <c r="A230">
        <v>19</v>
      </c>
      <c r="B230">
        <v>169.80395999999999</v>
      </c>
      <c r="C230">
        <v>0.19847000000000001</v>
      </c>
      <c r="D230">
        <v>6.3E-3</v>
      </c>
      <c r="E230">
        <v>0.19828999999999999</v>
      </c>
    </row>
    <row r="231" spans="1:5" x14ac:dyDescent="0.2">
      <c r="A231">
        <v>18</v>
      </c>
      <c r="B231">
        <v>198.10633999999999</v>
      </c>
      <c r="C231">
        <v>0.26840999999999998</v>
      </c>
      <c r="D231">
        <v>7.3749999999999996E-2</v>
      </c>
      <c r="E231">
        <v>0.25791999999999998</v>
      </c>
    </row>
    <row r="232" spans="1:5" x14ac:dyDescent="0.2">
      <c r="A232">
        <v>17</v>
      </c>
      <c r="B232">
        <v>217.92112</v>
      </c>
      <c r="C232">
        <v>0.33296999999999999</v>
      </c>
      <c r="D232">
        <v>0.14756</v>
      </c>
      <c r="E232">
        <v>0.29819000000000001</v>
      </c>
    </row>
    <row r="233" spans="1:5" x14ac:dyDescent="0.2">
      <c r="A233">
        <v>16</v>
      </c>
      <c r="B233">
        <v>241.28018</v>
      </c>
      <c r="C233">
        <v>0.40744000000000002</v>
      </c>
      <c r="D233">
        <v>0.23857</v>
      </c>
      <c r="E233">
        <v>0.32973999999999998</v>
      </c>
    </row>
    <row r="234" spans="1:5" x14ac:dyDescent="0.2">
      <c r="A234">
        <v>15</v>
      </c>
      <c r="B234">
        <v>252.73170999999999</v>
      </c>
      <c r="C234">
        <v>0.46435999999999999</v>
      </c>
      <c r="D234">
        <v>0.30987999999999999</v>
      </c>
      <c r="E234">
        <v>0.34495999999999999</v>
      </c>
    </row>
    <row r="235" spans="1:5" x14ac:dyDescent="0.2">
      <c r="A235">
        <v>14</v>
      </c>
      <c r="B235">
        <v>263.83089000000001</v>
      </c>
      <c r="C235">
        <v>0.51995000000000002</v>
      </c>
      <c r="D235">
        <v>0.38068999999999997</v>
      </c>
      <c r="E235">
        <v>0.35286000000000001</v>
      </c>
    </row>
    <row r="236" spans="1:5" x14ac:dyDescent="0.2">
      <c r="A236">
        <v>13</v>
      </c>
      <c r="B236">
        <v>274.53626000000003</v>
      </c>
      <c r="C236">
        <v>0.57474000000000003</v>
      </c>
      <c r="D236">
        <v>0.44845000000000002</v>
      </c>
      <c r="E236">
        <v>0.35771999999999998</v>
      </c>
    </row>
    <row r="237" spans="1:5" x14ac:dyDescent="0.2">
      <c r="A237">
        <v>12</v>
      </c>
      <c r="B237">
        <v>284.79601000000002</v>
      </c>
      <c r="C237">
        <v>0.62938000000000005</v>
      </c>
      <c r="D237">
        <v>0.51702999999999999</v>
      </c>
      <c r="E237">
        <v>0.35659999999999997</v>
      </c>
    </row>
    <row r="238" spans="1:5" x14ac:dyDescent="0.2">
      <c r="A238">
        <v>11</v>
      </c>
      <c r="B238">
        <v>294.56867</v>
      </c>
      <c r="C238">
        <v>0.68371999999999999</v>
      </c>
      <c r="D238">
        <v>0.58438999999999997</v>
      </c>
      <c r="E238">
        <v>0.35198000000000002</v>
      </c>
    </row>
    <row r="239" spans="1:5" x14ac:dyDescent="0.2">
      <c r="A239">
        <v>10</v>
      </c>
      <c r="B239">
        <v>303.77134999999998</v>
      </c>
      <c r="C239">
        <v>0.73580000000000001</v>
      </c>
      <c r="D239">
        <v>0.65049000000000001</v>
      </c>
      <c r="E239">
        <v>0.34021000000000001</v>
      </c>
    </row>
    <row r="240" spans="1:5" x14ac:dyDescent="0.2">
      <c r="A240">
        <v>9</v>
      </c>
      <c r="B240">
        <v>312.26931999999999</v>
      </c>
      <c r="C240">
        <v>0.78522999999999998</v>
      </c>
      <c r="D240">
        <v>0.71941999999999995</v>
      </c>
      <c r="E240">
        <v>0.30995</v>
      </c>
    </row>
    <row r="241" spans="1:5" x14ac:dyDescent="0.2">
      <c r="A241">
        <v>8</v>
      </c>
      <c r="B241">
        <v>319.89677</v>
      </c>
      <c r="C241">
        <v>0.83131999999999995</v>
      </c>
      <c r="D241">
        <v>0.78105000000000002</v>
      </c>
      <c r="E241">
        <v>0.27872000000000002</v>
      </c>
    </row>
    <row r="242" spans="1:5" x14ac:dyDescent="0.2">
      <c r="A242">
        <v>7</v>
      </c>
      <c r="B242">
        <v>326.56042000000002</v>
      </c>
      <c r="C242">
        <v>0.87231999999999998</v>
      </c>
      <c r="D242">
        <v>0.8347</v>
      </c>
      <c r="E242">
        <v>0.24601999999999999</v>
      </c>
    </row>
    <row r="243" spans="1:5" x14ac:dyDescent="0.2">
      <c r="A243">
        <v>6</v>
      </c>
      <c r="B243">
        <v>332.26028000000002</v>
      </c>
      <c r="C243">
        <v>0.90810000000000002</v>
      </c>
      <c r="D243">
        <v>0.88056000000000001</v>
      </c>
      <c r="E243">
        <v>0.21271000000000001</v>
      </c>
    </row>
    <row r="244" spans="1:5" x14ac:dyDescent="0.2">
      <c r="A244">
        <v>5</v>
      </c>
      <c r="B244">
        <v>337.09998000000002</v>
      </c>
      <c r="C244">
        <v>0.93906000000000001</v>
      </c>
      <c r="D244">
        <v>0.91947000000000001</v>
      </c>
      <c r="E244">
        <v>0.17921000000000001</v>
      </c>
    </row>
    <row r="245" spans="1:5" x14ac:dyDescent="0.2">
      <c r="A245">
        <v>4</v>
      </c>
      <c r="B245">
        <v>341.00697000000002</v>
      </c>
      <c r="C245">
        <v>0.96355000000000002</v>
      </c>
      <c r="D245">
        <v>0.94974999999999998</v>
      </c>
      <c r="E245">
        <v>0.14793000000000001</v>
      </c>
    </row>
    <row r="246" spans="1:5" x14ac:dyDescent="0.2">
      <c r="A246">
        <v>3</v>
      </c>
      <c r="B246">
        <v>343.87763000000001</v>
      </c>
      <c r="C246">
        <v>0.98189000000000004</v>
      </c>
      <c r="D246">
        <v>0.97402</v>
      </c>
      <c r="E246">
        <v>0.10342</v>
      </c>
    </row>
    <row r="247" spans="1:5" x14ac:dyDescent="0.2">
      <c r="A247">
        <v>2</v>
      </c>
      <c r="B247">
        <v>345.81558000000001</v>
      </c>
      <c r="C247">
        <v>0.99629999999999996</v>
      </c>
      <c r="D247">
        <v>0.99150000000000005</v>
      </c>
      <c r="E247">
        <v>6.8690000000000001E-2</v>
      </c>
    </row>
    <row r="248" spans="1:5" x14ac:dyDescent="0.2">
      <c r="A248">
        <v>1</v>
      </c>
      <c r="B248">
        <v>347.12135999999998</v>
      </c>
      <c r="C248">
        <v>1.0008999999999999</v>
      </c>
      <c r="D248">
        <v>0.99709000000000003</v>
      </c>
      <c r="E248">
        <v>5.253E-2</v>
      </c>
    </row>
    <row r="249" spans="1:5" x14ac:dyDescent="0.2">
      <c r="A249">
        <v>1</v>
      </c>
      <c r="B249">
        <v>347.12135999999998</v>
      </c>
      <c r="C249">
        <v>1.0008999999999999</v>
      </c>
      <c r="D249">
        <v>0.99709000000000003</v>
      </c>
      <c r="E249">
        <v>-5.253E-2</v>
      </c>
    </row>
    <row r="250" spans="1:5" x14ac:dyDescent="0.2">
      <c r="A250">
        <v>2</v>
      </c>
      <c r="B250">
        <v>345.81558000000001</v>
      </c>
      <c r="C250">
        <v>0.99629999999999996</v>
      </c>
      <c r="D250">
        <v>0.99150000000000005</v>
      </c>
      <c r="E250">
        <v>-6.8690000000000001E-2</v>
      </c>
    </row>
    <row r="251" spans="1:5" x14ac:dyDescent="0.2">
      <c r="A251">
        <v>3</v>
      </c>
      <c r="B251">
        <v>343.87763000000001</v>
      </c>
      <c r="C251">
        <v>0.98189000000000004</v>
      </c>
      <c r="D251">
        <v>0.97402</v>
      </c>
      <c r="E251">
        <v>-0.10342</v>
      </c>
    </row>
    <row r="252" spans="1:5" x14ac:dyDescent="0.2">
      <c r="A252">
        <v>4</v>
      </c>
      <c r="B252">
        <v>341.00697000000002</v>
      </c>
      <c r="C252">
        <v>0.96355000000000002</v>
      </c>
      <c r="D252">
        <v>0.94974999999999998</v>
      </c>
      <c r="E252">
        <v>-0.14793000000000001</v>
      </c>
    </row>
    <row r="253" spans="1:5" x14ac:dyDescent="0.2">
      <c r="A253">
        <v>5</v>
      </c>
      <c r="B253">
        <v>337.09998000000002</v>
      </c>
      <c r="C253">
        <v>0.93906000000000001</v>
      </c>
      <c r="D253">
        <v>0.91947000000000001</v>
      </c>
      <c r="E253">
        <v>-0.17921000000000001</v>
      </c>
    </row>
    <row r="254" spans="1:5" x14ac:dyDescent="0.2">
      <c r="A254">
        <v>6</v>
      </c>
      <c r="B254">
        <v>332.26028000000002</v>
      </c>
      <c r="C254">
        <v>0.90810000000000002</v>
      </c>
      <c r="D254">
        <v>0.88056000000000001</v>
      </c>
      <c r="E254">
        <v>-0.21271000000000001</v>
      </c>
    </row>
    <row r="255" spans="1:5" x14ac:dyDescent="0.2">
      <c r="A255">
        <v>7</v>
      </c>
      <c r="B255">
        <v>326.56042000000002</v>
      </c>
      <c r="C255">
        <v>0.87231999999999998</v>
      </c>
      <c r="D255">
        <v>0.8347</v>
      </c>
      <c r="E255">
        <v>-0.24601999999999999</v>
      </c>
    </row>
    <row r="256" spans="1:5" x14ac:dyDescent="0.2">
      <c r="A256">
        <v>8</v>
      </c>
      <c r="B256">
        <v>319.89677</v>
      </c>
      <c r="C256">
        <v>0.83131999999999995</v>
      </c>
      <c r="D256">
        <v>0.78105000000000002</v>
      </c>
      <c r="E256">
        <v>-0.27872000000000002</v>
      </c>
    </row>
    <row r="257" spans="1:5" x14ac:dyDescent="0.2">
      <c r="A257">
        <v>9</v>
      </c>
      <c r="B257">
        <v>312.26931999999999</v>
      </c>
      <c r="C257">
        <v>0.78522999999999998</v>
      </c>
      <c r="D257">
        <v>0.71941999999999995</v>
      </c>
      <c r="E257">
        <v>-0.30995</v>
      </c>
    </row>
    <row r="258" spans="1:5" x14ac:dyDescent="0.2">
      <c r="A258">
        <v>10</v>
      </c>
      <c r="B258">
        <v>303.77134999999998</v>
      </c>
      <c r="C258">
        <v>0.73580000000000001</v>
      </c>
      <c r="D258">
        <v>0.65049000000000001</v>
      </c>
      <c r="E258">
        <v>-0.34021000000000001</v>
      </c>
    </row>
    <row r="259" spans="1:5" x14ac:dyDescent="0.2">
      <c r="A259">
        <v>11</v>
      </c>
      <c r="B259">
        <v>294.56867</v>
      </c>
      <c r="C259">
        <v>0.68371999999999999</v>
      </c>
      <c r="D259">
        <v>0.58438999999999997</v>
      </c>
      <c r="E259">
        <v>-0.35198000000000002</v>
      </c>
    </row>
    <row r="260" spans="1:5" x14ac:dyDescent="0.2">
      <c r="A260">
        <v>12</v>
      </c>
      <c r="B260">
        <v>284.79601000000002</v>
      </c>
      <c r="C260">
        <v>0.62938000000000005</v>
      </c>
      <c r="D260">
        <v>0.51702999999999999</v>
      </c>
      <c r="E260">
        <v>-0.35659999999999997</v>
      </c>
    </row>
    <row r="261" spans="1:5" x14ac:dyDescent="0.2">
      <c r="A261">
        <v>13</v>
      </c>
      <c r="B261">
        <v>274.53626000000003</v>
      </c>
      <c r="C261">
        <v>0.57474000000000003</v>
      </c>
      <c r="D261">
        <v>0.44845000000000002</v>
      </c>
      <c r="E261">
        <v>-0.35771999999999998</v>
      </c>
    </row>
    <row r="262" spans="1:5" x14ac:dyDescent="0.2">
      <c r="A262">
        <v>14</v>
      </c>
      <c r="B262">
        <v>263.83089000000001</v>
      </c>
      <c r="C262">
        <v>0.51993999999999996</v>
      </c>
      <c r="D262">
        <v>0.38068999999999997</v>
      </c>
      <c r="E262">
        <v>-0.35286000000000001</v>
      </c>
    </row>
    <row r="263" spans="1:5" x14ac:dyDescent="0.2">
      <c r="A263">
        <v>15</v>
      </c>
      <c r="B263">
        <v>252.73170999999999</v>
      </c>
      <c r="C263">
        <v>0.46434999999999998</v>
      </c>
      <c r="D263">
        <v>0.30987999999999999</v>
      </c>
      <c r="E263">
        <v>-0.34495999999999999</v>
      </c>
    </row>
    <row r="264" spans="1:5" x14ac:dyDescent="0.2">
      <c r="A264">
        <v>16</v>
      </c>
      <c r="B264">
        <v>241.28018</v>
      </c>
      <c r="C264">
        <v>0.40744000000000002</v>
      </c>
      <c r="D264">
        <v>0.23857</v>
      </c>
      <c r="E264">
        <v>-0.32973999999999998</v>
      </c>
    </row>
    <row r="265" spans="1:5" x14ac:dyDescent="0.2">
      <c r="A265">
        <v>17</v>
      </c>
      <c r="B265">
        <v>217.92112</v>
      </c>
      <c r="C265">
        <v>0.33295999999999998</v>
      </c>
      <c r="D265">
        <v>0.14756</v>
      </c>
      <c r="E265">
        <v>-0.29819000000000001</v>
      </c>
    </row>
    <row r="266" spans="1:5" x14ac:dyDescent="0.2">
      <c r="A266">
        <v>18</v>
      </c>
      <c r="B266">
        <v>198.10633999999999</v>
      </c>
      <c r="C266">
        <v>0.26840000000000003</v>
      </c>
      <c r="D266">
        <v>7.3749999999999996E-2</v>
      </c>
      <c r="E266">
        <v>-0.25791999999999998</v>
      </c>
    </row>
    <row r="267" spans="1:5" x14ac:dyDescent="0.2">
      <c r="A267">
        <v>19</v>
      </c>
      <c r="B267">
        <v>169.80395999999999</v>
      </c>
      <c r="C267">
        <v>0.19847000000000001</v>
      </c>
      <c r="D267">
        <v>6.3E-3</v>
      </c>
      <c r="E267">
        <v>-0.19828999999999999</v>
      </c>
    </row>
    <row r="268" spans="1:5" x14ac:dyDescent="0.2">
      <c r="A268">
        <v>20</v>
      </c>
      <c r="B268">
        <v>141.50156999999999</v>
      </c>
      <c r="C268">
        <v>0.13646</v>
      </c>
      <c r="D268">
        <v>-1.9980000000000001E-2</v>
      </c>
      <c r="E268">
        <v>-0.13494999999999999</v>
      </c>
    </row>
    <row r="269" spans="1:5" x14ac:dyDescent="0.2">
      <c r="A269">
        <v>21</v>
      </c>
      <c r="B269">
        <v>144.56913</v>
      </c>
      <c r="C269">
        <v>0.10321</v>
      </c>
      <c r="D269">
        <v>-2.8209999999999999E-2</v>
      </c>
      <c r="E269">
        <v>-9.9260000000000001E-2</v>
      </c>
    </row>
    <row r="272" spans="1:5" x14ac:dyDescent="0.2">
      <c r="A272" t="s">
        <v>165</v>
      </c>
    </row>
    <row r="273" spans="1:6" x14ac:dyDescent="0.2">
      <c r="A273" t="s">
        <v>166</v>
      </c>
      <c r="B273" t="s">
        <v>167</v>
      </c>
      <c r="C273" t="s">
        <v>168</v>
      </c>
      <c r="D273" t="s">
        <v>169</v>
      </c>
      <c r="E273" t="s">
        <v>170</v>
      </c>
      <c r="F273" t="s">
        <v>145</v>
      </c>
    </row>
    <row r="275" spans="1:6" x14ac:dyDescent="0.2">
      <c r="A275" t="s">
        <v>171</v>
      </c>
    </row>
    <row r="276" spans="1:6" x14ac:dyDescent="0.2">
      <c r="A276" t="s">
        <v>172</v>
      </c>
      <c r="B276">
        <v>340.66699999999997</v>
      </c>
      <c r="D276">
        <v>169.6765</v>
      </c>
      <c r="F276">
        <v>510.26240000000001</v>
      </c>
    </row>
    <row r="277" spans="1:6" x14ac:dyDescent="0.2">
      <c r="A277" t="s">
        <v>173</v>
      </c>
      <c r="B277">
        <v>276.40249999999997</v>
      </c>
      <c r="D277">
        <v>171.52340000000001</v>
      </c>
      <c r="F277">
        <v>447.85309999999998</v>
      </c>
    </row>
    <row r="278" spans="1:6" x14ac:dyDescent="0.2">
      <c r="A278" t="s">
        <v>174</v>
      </c>
      <c r="B278">
        <v>215.22919999999999</v>
      </c>
      <c r="D278">
        <v>166.23910000000001</v>
      </c>
      <c r="F278">
        <v>381.40469999999999</v>
      </c>
    </row>
    <row r="280" spans="1:6" x14ac:dyDescent="0.2">
      <c r="A280" t="s">
        <v>175</v>
      </c>
    </row>
    <row r="281" spans="1:6" x14ac:dyDescent="0.2">
      <c r="A281" t="s">
        <v>176</v>
      </c>
      <c r="B281">
        <v>691.04989999999998</v>
      </c>
      <c r="C281">
        <v>66.586500000000001</v>
      </c>
      <c r="D281">
        <v>12.601100000000001</v>
      </c>
      <c r="E281">
        <v>79.187700000000007</v>
      </c>
      <c r="F281">
        <v>770.15539999999999</v>
      </c>
    </row>
    <row r="282" spans="1:6" x14ac:dyDescent="0.2">
      <c r="A282" t="s">
        <v>177</v>
      </c>
      <c r="B282">
        <v>675.77059999999994</v>
      </c>
      <c r="C282">
        <v>64.1584</v>
      </c>
      <c r="D282">
        <v>13.1747</v>
      </c>
      <c r="E282">
        <v>77.333100000000002</v>
      </c>
      <c r="F282">
        <v>753.02319999999997</v>
      </c>
    </row>
    <row r="283" spans="1:6" x14ac:dyDescent="0.2">
      <c r="A283" t="s">
        <v>178</v>
      </c>
      <c r="B283">
        <v>657.91089999999997</v>
      </c>
      <c r="C283">
        <v>61.536000000000001</v>
      </c>
      <c r="D283">
        <v>13.6343</v>
      </c>
      <c r="E283">
        <v>75.170299999999997</v>
      </c>
      <c r="F283">
        <v>733.00260000000003</v>
      </c>
    </row>
    <row r="284" spans="1:6" x14ac:dyDescent="0.2">
      <c r="A284" t="s">
        <v>179</v>
      </c>
      <c r="B284">
        <v>637.23779999999999</v>
      </c>
      <c r="C284">
        <v>58.71</v>
      </c>
      <c r="D284">
        <v>13.963800000000001</v>
      </c>
      <c r="E284">
        <v>72.6738</v>
      </c>
      <c r="F284">
        <v>709.83519999999999</v>
      </c>
    </row>
    <row r="285" spans="1:6" x14ac:dyDescent="0.2">
      <c r="A285" t="s">
        <v>180</v>
      </c>
      <c r="B285">
        <v>613.34259999999995</v>
      </c>
      <c r="C285">
        <v>55.655099999999997</v>
      </c>
      <c r="D285">
        <v>14.142300000000001</v>
      </c>
      <c r="E285">
        <v>69.797399999999996</v>
      </c>
      <c r="F285">
        <v>683.06619999999998</v>
      </c>
    </row>
    <row r="286" spans="1:6" x14ac:dyDescent="0.2">
      <c r="A286" t="s">
        <v>181</v>
      </c>
      <c r="B286">
        <v>586.49720000000002</v>
      </c>
      <c r="C286">
        <v>52.411799999999999</v>
      </c>
      <c r="D286">
        <v>14.1662</v>
      </c>
      <c r="E286">
        <v>66.578000000000003</v>
      </c>
      <c r="F286">
        <v>653.00450000000001</v>
      </c>
    </row>
    <row r="287" spans="1:6" x14ac:dyDescent="0.2">
      <c r="A287" t="s">
        <v>182</v>
      </c>
      <c r="B287">
        <v>557.50829999999996</v>
      </c>
      <c r="C287">
        <v>49.066899999999997</v>
      </c>
      <c r="D287">
        <v>14.0494</v>
      </c>
      <c r="E287">
        <v>63.116300000000003</v>
      </c>
      <c r="F287">
        <v>620.55709999999999</v>
      </c>
    </row>
    <row r="288" spans="1:6" x14ac:dyDescent="0.2">
      <c r="A288" t="s">
        <v>183</v>
      </c>
      <c r="B288">
        <v>526.95050000000003</v>
      </c>
      <c r="C288">
        <v>45.712600000000002</v>
      </c>
      <c r="D288">
        <v>13.775399999999999</v>
      </c>
      <c r="E288">
        <v>59.488</v>
      </c>
      <c r="F288">
        <v>586.37440000000004</v>
      </c>
    </row>
    <row r="289" spans="1:6" x14ac:dyDescent="0.2">
      <c r="A289" t="s">
        <v>184</v>
      </c>
      <c r="B289">
        <v>495.42259999999999</v>
      </c>
      <c r="C289">
        <v>42.371699999999997</v>
      </c>
      <c r="D289">
        <v>13.390499999999999</v>
      </c>
      <c r="E289">
        <v>55.7622</v>
      </c>
      <c r="F289">
        <v>551.12419999999997</v>
      </c>
    </row>
    <row r="290" spans="1:6" x14ac:dyDescent="0.2">
      <c r="A290" t="s">
        <v>185</v>
      </c>
      <c r="B290">
        <v>462.19130000000001</v>
      </c>
      <c r="C290">
        <v>39.448099999999997</v>
      </c>
      <c r="D290">
        <v>12.407</v>
      </c>
      <c r="E290">
        <v>51.8551</v>
      </c>
      <c r="F290">
        <v>513.9896</v>
      </c>
    </row>
    <row r="291" spans="1:6" x14ac:dyDescent="0.2">
      <c r="A291" t="s">
        <v>186</v>
      </c>
      <c r="B291">
        <v>426.02510000000001</v>
      </c>
      <c r="C291">
        <v>42.494399999999999</v>
      </c>
      <c r="D291">
        <v>4.9968000000000004</v>
      </c>
      <c r="E291">
        <v>47.491300000000003</v>
      </c>
      <c r="F291">
        <v>473.46379999999999</v>
      </c>
    </row>
    <row r="293" spans="1:6" x14ac:dyDescent="0.2">
      <c r="A293" t="s">
        <v>187</v>
      </c>
    </row>
    <row r="294" spans="1:6" x14ac:dyDescent="0.2">
      <c r="A294" t="s">
        <v>188</v>
      </c>
      <c r="B294">
        <v>54.593899999999998</v>
      </c>
      <c r="C294">
        <v>75.374099999999999</v>
      </c>
      <c r="D294">
        <v>333.48829999999998</v>
      </c>
      <c r="E294">
        <v>408.86250000000001</v>
      </c>
      <c r="F294">
        <v>463.399</v>
      </c>
    </row>
    <row r="295" spans="1:6" x14ac:dyDescent="0.2">
      <c r="A295" t="s">
        <v>189</v>
      </c>
      <c r="B295">
        <v>54.366399999999999</v>
      </c>
      <c r="C295">
        <v>74.130200000000002</v>
      </c>
      <c r="D295">
        <v>332.7457</v>
      </c>
      <c r="E295">
        <v>406.8759</v>
      </c>
      <c r="F295">
        <v>461.18509999999998</v>
      </c>
    </row>
    <row r="296" spans="1:6" x14ac:dyDescent="0.2">
      <c r="A296" t="s">
        <v>190</v>
      </c>
      <c r="B296">
        <v>54.054200000000002</v>
      </c>
      <c r="C296">
        <v>72.741399999999999</v>
      </c>
      <c r="D296">
        <v>331.38130000000001</v>
      </c>
      <c r="E296">
        <v>404.12270000000001</v>
      </c>
      <c r="F296">
        <v>458.12009999999998</v>
      </c>
    </row>
    <row r="297" spans="1:6" x14ac:dyDescent="0.2">
      <c r="A297" t="s">
        <v>191</v>
      </c>
      <c r="B297">
        <v>53.607999999999997</v>
      </c>
      <c r="C297">
        <v>71.084100000000007</v>
      </c>
      <c r="D297">
        <v>329.04640000000001</v>
      </c>
      <c r="E297">
        <v>400.13049999999998</v>
      </c>
      <c r="F297">
        <v>453.68209999999999</v>
      </c>
    </row>
    <row r="298" spans="1:6" x14ac:dyDescent="0.2">
      <c r="A298" t="s">
        <v>192</v>
      </c>
      <c r="B298">
        <v>52.9803</v>
      </c>
      <c r="C298">
        <v>68.826599999999999</v>
      </c>
      <c r="D298">
        <v>325.57130000000001</v>
      </c>
      <c r="E298">
        <v>394.39789999999999</v>
      </c>
      <c r="F298">
        <v>447.32249999999999</v>
      </c>
    </row>
    <row r="299" spans="1:6" x14ac:dyDescent="0.2">
      <c r="A299" t="s">
        <v>176</v>
      </c>
      <c r="B299">
        <v>52.104100000000003</v>
      </c>
      <c r="C299">
        <v>66.586500000000001</v>
      </c>
      <c r="D299">
        <v>320.85340000000002</v>
      </c>
      <c r="E299">
        <v>387.43990000000002</v>
      </c>
      <c r="F299">
        <v>439.48930000000001</v>
      </c>
    </row>
    <row r="300" spans="1:6" x14ac:dyDescent="0.2">
      <c r="A300" t="s">
        <v>177</v>
      </c>
      <c r="B300">
        <v>51.063099999999999</v>
      </c>
      <c r="C300">
        <v>64.1584</v>
      </c>
      <c r="D300">
        <v>315.02190000000002</v>
      </c>
      <c r="E300">
        <v>379.18029999999999</v>
      </c>
      <c r="F300">
        <v>430.18979999999999</v>
      </c>
    </row>
    <row r="301" spans="1:6" x14ac:dyDescent="0.2">
      <c r="A301" t="s">
        <v>178</v>
      </c>
      <c r="B301">
        <v>49.843000000000004</v>
      </c>
      <c r="C301">
        <v>61.536000000000001</v>
      </c>
      <c r="D301">
        <v>307.97390000000001</v>
      </c>
      <c r="E301">
        <v>369.50990000000002</v>
      </c>
      <c r="F301">
        <v>419.3005</v>
      </c>
    </row>
    <row r="302" spans="1:6" x14ac:dyDescent="0.2">
      <c r="A302" t="s">
        <v>179</v>
      </c>
      <c r="B302">
        <v>48.425899999999999</v>
      </c>
      <c r="C302">
        <v>58.71</v>
      </c>
      <c r="D302">
        <v>299.58479999999997</v>
      </c>
      <c r="E302">
        <v>358.29469999999998</v>
      </c>
      <c r="F302">
        <v>406.66969999999998</v>
      </c>
    </row>
    <row r="303" spans="1:6" x14ac:dyDescent="0.2">
      <c r="A303" t="s">
        <v>180</v>
      </c>
      <c r="B303">
        <v>46.781100000000002</v>
      </c>
      <c r="C303">
        <v>55.655099999999997</v>
      </c>
      <c r="D303">
        <v>289.6474</v>
      </c>
      <c r="E303">
        <v>345.30250000000001</v>
      </c>
      <c r="F303">
        <v>392.03449999999998</v>
      </c>
    </row>
    <row r="304" spans="1:6" x14ac:dyDescent="0.2">
      <c r="A304" t="s">
        <v>181</v>
      </c>
      <c r="B304">
        <v>44.9238</v>
      </c>
      <c r="C304">
        <v>52.411799999999999</v>
      </c>
      <c r="D304">
        <v>278.25700000000001</v>
      </c>
      <c r="E304">
        <v>330.66879999999998</v>
      </c>
      <c r="F304">
        <v>375.54539999999997</v>
      </c>
    </row>
    <row r="305" spans="1:6" x14ac:dyDescent="0.2">
      <c r="A305" t="s">
        <v>182</v>
      </c>
      <c r="B305">
        <v>42.905999999999999</v>
      </c>
      <c r="C305">
        <v>49.066899999999997</v>
      </c>
      <c r="D305">
        <v>265.75470000000001</v>
      </c>
      <c r="E305">
        <v>314.82159999999999</v>
      </c>
      <c r="F305">
        <v>357.68259999999998</v>
      </c>
    </row>
    <row r="306" spans="1:6" x14ac:dyDescent="0.2">
      <c r="A306" t="s">
        <v>183</v>
      </c>
      <c r="B306">
        <v>40.692700000000002</v>
      </c>
      <c r="C306">
        <v>45.712600000000002</v>
      </c>
      <c r="D306">
        <v>252.40559999999999</v>
      </c>
      <c r="E306">
        <v>298.1182</v>
      </c>
      <c r="F306">
        <v>338.76819999999998</v>
      </c>
    </row>
    <row r="307" spans="1:6" x14ac:dyDescent="0.2">
      <c r="A307" t="s">
        <v>184</v>
      </c>
      <c r="B307">
        <v>38.4054</v>
      </c>
      <c r="C307">
        <v>42.371699999999997</v>
      </c>
      <c r="D307">
        <v>238.4496</v>
      </c>
      <c r="E307">
        <v>280.82130000000001</v>
      </c>
      <c r="F307">
        <v>319.18619999999999</v>
      </c>
    </row>
    <row r="308" spans="1:6" x14ac:dyDescent="0.2">
      <c r="A308" t="s">
        <v>185</v>
      </c>
      <c r="B308">
        <v>35.988100000000003</v>
      </c>
      <c r="C308">
        <v>39.448099999999997</v>
      </c>
      <c r="D308">
        <v>223.0712</v>
      </c>
      <c r="E308">
        <v>262.51929999999999</v>
      </c>
      <c r="F308">
        <v>298.46949999999998</v>
      </c>
    </row>
    <row r="309" spans="1:6" x14ac:dyDescent="0.2">
      <c r="A309" t="s">
        <v>186</v>
      </c>
      <c r="B309">
        <v>33.459899999999998</v>
      </c>
      <c r="C309">
        <v>42.494399999999999</v>
      </c>
      <c r="D309">
        <v>199.83420000000001</v>
      </c>
      <c r="E309">
        <v>242.3287</v>
      </c>
      <c r="F309">
        <v>275.75349999999997</v>
      </c>
    </row>
    <row r="311" spans="1:6" x14ac:dyDescent="0.2">
      <c r="A311" t="s">
        <v>193</v>
      </c>
    </row>
    <row r="312" spans="1:6" x14ac:dyDescent="0.2">
      <c r="A312" t="s">
        <v>188</v>
      </c>
      <c r="B312">
        <v>761.55730000000005</v>
      </c>
      <c r="C312">
        <v>75.374099999999999</v>
      </c>
      <c r="D312">
        <v>19.619700000000002</v>
      </c>
      <c r="E312">
        <v>94.993799999999993</v>
      </c>
      <c r="F312">
        <v>856.46389999999997</v>
      </c>
    </row>
    <row r="313" spans="1:6" x14ac:dyDescent="0.2">
      <c r="A313" t="s">
        <v>189</v>
      </c>
      <c r="B313">
        <v>757.52610000000004</v>
      </c>
      <c r="C313">
        <v>74.130200000000002</v>
      </c>
      <c r="D313">
        <v>20.273499999999999</v>
      </c>
      <c r="E313">
        <v>94.403700000000001</v>
      </c>
      <c r="F313">
        <v>851.84289999999999</v>
      </c>
    </row>
    <row r="314" spans="1:6" x14ac:dyDescent="0.2">
      <c r="A314" t="s">
        <v>190</v>
      </c>
      <c r="B314">
        <v>751.94359999999995</v>
      </c>
      <c r="C314">
        <v>72.741399999999999</v>
      </c>
      <c r="D314">
        <v>20.846800000000002</v>
      </c>
      <c r="E314">
        <v>93.588200000000001</v>
      </c>
      <c r="F314">
        <v>845.44550000000004</v>
      </c>
    </row>
    <row r="315" spans="1:6" x14ac:dyDescent="0.2">
      <c r="A315" t="s">
        <v>191</v>
      </c>
      <c r="B315">
        <v>743.85709999999995</v>
      </c>
      <c r="C315">
        <v>71.084100000000007</v>
      </c>
      <c r="D315">
        <v>21.326599999999999</v>
      </c>
      <c r="E315">
        <v>92.410700000000006</v>
      </c>
      <c r="F315">
        <v>836.18219999999997</v>
      </c>
    </row>
    <row r="316" spans="1:6" x14ac:dyDescent="0.2">
      <c r="A316" t="s">
        <v>192</v>
      </c>
      <c r="B316">
        <v>732.26199999999994</v>
      </c>
      <c r="C316">
        <v>68.826599999999999</v>
      </c>
      <c r="D316">
        <v>21.904</v>
      </c>
      <c r="E316">
        <v>90.730599999999995</v>
      </c>
      <c r="F316">
        <v>822.90800000000002</v>
      </c>
    </row>
    <row r="318" spans="1:6" x14ac:dyDescent="0.2">
      <c r="A318" t="s">
        <v>194</v>
      </c>
    </row>
    <row r="321" spans="1:2" x14ac:dyDescent="0.2">
      <c r="A321" t="s">
        <v>195</v>
      </c>
    </row>
    <row r="322" spans="1:2" x14ac:dyDescent="0.2">
      <c r="A322" t="s">
        <v>196</v>
      </c>
    </row>
    <row r="324" spans="1:2" x14ac:dyDescent="0.2">
      <c r="A324" t="s">
        <v>197</v>
      </c>
    </row>
    <row r="325" spans="1:2" x14ac:dyDescent="0.2">
      <c r="A325">
        <v>20</v>
      </c>
      <c r="B325">
        <v>133.19999999999999</v>
      </c>
    </row>
    <row r="326" spans="1:2" x14ac:dyDescent="0.2">
      <c r="A326">
        <v>19</v>
      </c>
      <c r="B326">
        <v>156</v>
      </c>
    </row>
    <row r="327" spans="1:2" x14ac:dyDescent="0.2">
      <c r="A327">
        <v>18</v>
      </c>
      <c r="B327">
        <v>182.5</v>
      </c>
    </row>
    <row r="328" spans="1:2" x14ac:dyDescent="0.2">
      <c r="A328">
        <v>17</v>
      </c>
      <c r="B328">
        <v>203.4</v>
      </c>
    </row>
    <row r="329" spans="1:2" x14ac:dyDescent="0.2">
      <c r="A329">
        <v>16</v>
      </c>
      <c r="B329">
        <v>228.7</v>
      </c>
    </row>
    <row r="330" spans="1:2" x14ac:dyDescent="0.2">
      <c r="A330">
        <v>15</v>
      </c>
      <c r="B330">
        <v>242.7</v>
      </c>
    </row>
    <row r="331" spans="1:2" x14ac:dyDescent="0.2">
      <c r="A331">
        <v>14</v>
      </c>
      <c r="B331">
        <v>254.3</v>
      </c>
    </row>
    <row r="332" spans="1:2" x14ac:dyDescent="0.2">
      <c r="A332">
        <v>13</v>
      </c>
      <c r="B332">
        <v>265.2</v>
      </c>
    </row>
    <row r="333" spans="1:2" x14ac:dyDescent="0.2">
      <c r="A333">
        <v>12</v>
      </c>
      <c r="B333">
        <v>275.39999999999998</v>
      </c>
    </row>
    <row r="334" spans="1:2" x14ac:dyDescent="0.2">
      <c r="A334">
        <v>11</v>
      </c>
      <c r="B334">
        <v>285.2</v>
      </c>
    </row>
    <row r="335" spans="1:2" x14ac:dyDescent="0.2">
      <c r="A335">
        <v>10</v>
      </c>
      <c r="B335">
        <v>292.8</v>
      </c>
    </row>
    <row r="336" spans="1:2" x14ac:dyDescent="0.2">
      <c r="A336">
        <v>9</v>
      </c>
      <c r="B336">
        <v>300.39999999999998</v>
      </c>
    </row>
    <row r="337" spans="1:2" x14ac:dyDescent="0.2">
      <c r="A337">
        <v>8</v>
      </c>
      <c r="B337">
        <v>309.2</v>
      </c>
    </row>
    <row r="338" spans="1:2" x14ac:dyDescent="0.2">
      <c r="A338">
        <v>7</v>
      </c>
      <c r="B338">
        <v>317</v>
      </c>
    </row>
    <row r="339" spans="1:2" x14ac:dyDescent="0.2">
      <c r="A339">
        <v>6</v>
      </c>
      <c r="B339">
        <v>323.39999999999998</v>
      </c>
    </row>
    <row r="340" spans="1:2" x14ac:dyDescent="0.2">
      <c r="A340">
        <v>5</v>
      </c>
      <c r="B340">
        <v>329.1</v>
      </c>
    </row>
    <row r="341" spans="1:2" x14ac:dyDescent="0.2">
      <c r="A341">
        <v>4</v>
      </c>
      <c r="B341">
        <v>332.4</v>
      </c>
    </row>
    <row r="342" spans="1:2" x14ac:dyDescent="0.2">
      <c r="A342">
        <v>3</v>
      </c>
      <c r="B342">
        <v>335.4</v>
      </c>
    </row>
    <row r="343" spans="1:2" x14ac:dyDescent="0.2">
      <c r="A343">
        <v>2</v>
      </c>
      <c r="B343">
        <v>340.5</v>
      </c>
    </row>
    <row r="344" spans="1:2" x14ac:dyDescent="0.2">
      <c r="A344">
        <v>1</v>
      </c>
      <c r="B344">
        <v>334.7</v>
      </c>
    </row>
    <row r="345" spans="1:2" x14ac:dyDescent="0.2">
      <c r="A345">
        <v>1</v>
      </c>
      <c r="B345">
        <v>334.7</v>
      </c>
    </row>
    <row r="346" spans="1:2" x14ac:dyDescent="0.2">
      <c r="A346">
        <v>2</v>
      </c>
      <c r="B346">
        <v>340.5</v>
      </c>
    </row>
    <row r="347" spans="1:2" x14ac:dyDescent="0.2">
      <c r="A347">
        <v>3</v>
      </c>
      <c r="B347">
        <v>335.4</v>
      </c>
    </row>
    <row r="348" spans="1:2" x14ac:dyDescent="0.2">
      <c r="A348">
        <v>4</v>
      </c>
      <c r="B348">
        <v>332.4</v>
      </c>
    </row>
    <row r="349" spans="1:2" x14ac:dyDescent="0.2">
      <c r="A349">
        <v>5</v>
      </c>
      <c r="B349">
        <v>329.1</v>
      </c>
    </row>
    <row r="350" spans="1:2" x14ac:dyDescent="0.2">
      <c r="A350">
        <v>6</v>
      </c>
      <c r="B350">
        <v>323.39999999999998</v>
      </c>
    </row>
    <row r="351" spans="1:2" x14ac:dyDescent="0.2">
      <c r="A351">
        <v>7</v>
      </c>
      <c r="B351">
        <v>317</v>
      </c>
    </row>
    <row r="352" spans="1:2" x14ac:dyDescent="0.2">
      <c r="A352">
        <v>8</v>
      </c>
      <c r="B352">
        <v>309.2</v>
      </c>
    </row>
    <row r="353" spans="1:3" x14ac:dyDescent="0.2">
      <c r="A353">
        <v>9</v>
      </c>
      <c r="B353">
        <v>300.39999999999998</v>
      </c>
    </row>
    <row r="354" spans="1:3" x14ac:dyDescent="0.2">
      <c r="A354">
        <v>10</v>
      </c>
      <c r="B354">
        <v>292.8</v>
      </c>
    </row>
    <row r="355" spans="1:3" x14ac:dyDescent="0.2">
      <c r="A355">
        <v>11</v>
      </c>
      <c r="B355">
        <v>285.2</v>
      </c>
    </row>
    <row r="356" spans="1:3" x14ac:dyDescent="0.2">
      <c r="A356">
        <v>12</v>
      </c>
      <c r="B356">
        <v>275.39999999999998</v>
      </c>
    </row>
    <row r="357" spans="1:3" x14ac:dyDescent="0.2">
      <c r="A357">
        <v>13</v>
      </c>
      <c r="B357">
        <v>265.2</v>
      </c>
    </row>
    <row r="358" spans="1:3" x14ac:dyDescent="0.2">
      <c r="A358">
        <v>14</v>
      </c>
      <c r="B358">
        <v>254.3</v>
      </c>
    </row>
    <row r="359" spans="1:3" x14ac:dyDescent="0.2">
      <c r="A359">
        <v>15</v>
      </c>
      <c r="B359">
        <v>242.7</v>
      </c>
    </row>
    <row r="360" spans="1:3" x14ac:dyDescent="0.2">
      <c r="A360">
        <v>16</v>
      </c>
      <c r="B360">
        <v>228.7</v>
      </c>
    </row>
    <row r="361" spans="1:3" x14ac:dyDescent="0.2">
      <c r="A361">
        <v>17</v>
      </c>
      <c r="B361">
        <v>203.4</v>
      </c>
    </row>
    <row r="362" spans="1:3" x14ac:dyDescent="0.2">
      <c r="A362">
        <v>18</v>
      </c>
      <c r="B362">
        <v>182.5</v>
      </c>
    </row>
    <row r="363" spans="1:3" x14ac:dyDescent="0.2">
      <c r="A363">
        <v>19</v>
      </c>
      <c r="B363">
        <v>156</v>
      </c>
    </row>
    <row r="364" spans="1:3" x14ac:dyDescent="0.2">
      <c r="A364">
        <v>20</v>
      </c>
      <c r="B364">
        <v>133.19999999999999</v>
      </c>
    </row>
    <row r="365" spans="1:3" x14ac:dyDescent="0.2">
      <c r="A365" t="s">
        <v>145</v>
      </c>
      <c r="C365">
        <v>10883.1</v>
      </c>
    </row>
    <row r="367" spans="1:3" x14ac:dyDescent="0.2">
      <c r="A367" t="s">
        <v>198</v>
      </c>
    </row>
    <row r="368" spans="1:3" x14ac:dyDescent="0.2">
      <c r="A368">
        <v>1</v>
      </c>
      <c r="B368">
        <v>334.7</v>
      </c>
    </row>
    <row r="369" spans="1:3" x14ac:dyDescent="0.2">
      <c r="A369">
        <v>1</v>
      </c>
      <c r="B369">
        <v>334.7</v>
      </c>
    </row>
    <row r="370" spans="1:3" x14ac:dyDescent="0.2">
      <c r="A370" t="s">
        <v>145</v>
      </c>
      <c r="C370">
        <v>669.3</v>
      </c>
    </row>
    <row r="372" spans="1:3" x14ac:dyDescent="0.2">
      <c r="A372" t="s">
        <v>199</v>
      </c>
    </row>
    <row r="373" spans="1:3" x14ac:dyDescent="0.2">
      <c r="A373">
        <v>6</v>
      </c>
      <c r="B373">
        <v>326.89999999999998</v>
      </c>
    </row>
    <row r="374" spans="1:3" x14ac:dyDescent="0.2">
      <c r="A374">
        <v>5</v>
      </c>
      <c r="B374">
        <v>332.3</v>
      </c>
    </row>
    <row r="375" spans="1:3" x14ac:dyDescent="0.2">
      <c r="A375">
        <v>4</v>
      </c>
      <c r="B375">
        <v>335.9</v>
      </c>
    </row>
    <row r="376" spans="1:3" x14ac:dyDescent="0.2">
      <c r="A376" t="s">
        <v>145</v>
      </c>
      <c r="C376">
        <v>995</v>
      </c>
    </row>
    <row r="378" spans="1:3" x14ac:dyDescent="0.2">
      <c r="A378" t="s">
        <v>199</v>
      </c>
    </row>
    <row r="379" spans="1:3" x14ac:dyDescent="0.2">
      <c r="A379">
        <v>12</v>
      </c>
      <c r="B379">
        <v>283.10000000000002</v>
      </c>
    </row>
    <row r="380" spans="1:3" x14ac:dyDescent="0.2">
      <c r="A380">
        <v>11</v>
      </c>
      <c r="B380">
        <v>293.39999999999998</v>
      </c>
    </row>
    <row r="381" spans="1:3" x14ac:dyDescent="0.2">
      <c r="A381" t="s">
        <v>145</v>
      </c>
      <c r="C381">
        <v>576.5</v>
      </c>
    </row>
    <row r="383" spans="1:3" x14ac:dyDescent="0.2">
      <c r="A383" t="s">
        <v>198</v>
      </c>
    </row>
    <row r="384" spans="1:3" x14ac:dyDescent="0.2">
      <c r="A384">
        <v>12</v>
      </c>
      <c r="B384">
        <v>276.3</v>
      </c>
    </row>
    <row r="385" spans="1:3" x14ac:dyDescent="0.2">
      <c r="A385">
        <v>11</v>
      </c>
      <c r="B385">
        <v>286.2</v>
      </c>
    </row>
    <row r="386" spans="1:3" x14ac:dyDescent="0.2">
      <c r="A386" t="s">
        <v>145</v>
      </c>
      <c r="C386">
        <v>562.6</v>
      </c>
    </row>
    <row r="388" spans="1:3" x14ac:dyDescent="0.2">
      <c r="A388" t="s">
        <v>200</v>
      </c>
    </row>
    <row r="389" spans="1:3" x14ac:dyDescent="0.2">
      <c r="A389">
        <v>12</v>
      </c>
      <c r="B389">
        <v>276.3</v>
      </c>
    </row>
    <row r="390" spans="1:3" x14ac:dyDescent="0.2">
      <c r="A390">
        <v>11</v>
      </c>
      <c r="B390">
        <v>285.89999999999998</v>
      </c>
    </row>
    <row r="391" spans="1:3" x14ac:dyDescent="0.2">
      <c r="A391" t="s">
        <v>145</v>
      </c>
      <c r="C391">
        <v>562.20000000000005</v>
      </c>
    </row>
    <row r="393" spans="1:3" x14ac:dyDescent="0.2">
      <c r="A393" t="s">
        <v>199</v>
      </c>
    </row>
    <row r="394" spans="1:3" x14ac:dyDescent="0.2">
      <c r="A394">
        <v>20</v>
      </c>
      <c r="B394">
        <v>173</v>
      </c>
    </row>
    <row r="395" spans="1:3" x14ac:dyDescent="0.2">
      <c r="A395">
        <v>19</v>
      </c>
      <c r="B395">
        <v>203.2</v>
      </c>
    </row>
    <row r="396" spans="1:3" x14ac:dyDescent="0.2">
      <c r="A396">
        <v>18</v>
      </c>
      <c r="B396">
        <v>238.4</v>
      </c>
    </row>
    <row r="397" spans="1:3" x14ac:dyDescent="0.2">
      <c r="A397" t="s">
        <v>145</v>
      </c>
      <c r="C397">
        <v>614.70000000000005</v>
      </c>
    </row>
    <row r="399" spans="1:3" x14ac:dyDescent="0.2">
      <c r="A399" t="s">
        <v>197</v>
      </c>
    </row>
    <row r="400" spans="1:3" x14ac:dyDescent="0.2">
      <c r="A400">
        <v>20</v>
      </c>
      <c r="B400">
        <v>150.19999999999999</v>
      </c>
    </row>
    <row r="401" spans="1:3" x14ac:dyDescent="0.2">
      <c r="A401">
        <v>19</v>
      </c>
      <c r="B401">
        <v>176.3</v>
      </c>
    </row>
    <row r="402" spans="1:3" x14ac:dyDescent="0.2">
      <c r="A402">
        <v>18</v>
      </c>
      <c r="B402">
        <v>206.3</v>
      </c>
    </row>
    <row r="403" spans="1:3" x14ac:dyDescent="0.2">
      <c r="A403" t="s">
        <v>145</v>
      </c>
      <c r="C403">
        <v>532.79999999999995</v>
      </c>
    </row>
    <row r="405" spans="1:3" x14ac:dyDescent="0.2">
      <c r="A405" t="s">
        <v>201</v>
      </c>
    </row>
    <row r="406" spans="1:3" x14ac:dyDescent="0.2">
      <c r="A406">
        <v>6</v>
      </c>
      <c r="B406">
        <v>323.8</v>
      </c>
    </row>
    <row r="407" spans="1:3" x14ac:dyDescent="0.2">
      <c r="A407">
        <v>5</v>
      </c>
      <c r="B407">
        <v>329.4</v>
      </c>
    </row>
    <row r="408" spans="1:3" x14ac:dyDescent="0.2">
      <c r="A408">
        <v>4</v>
      </c>
      <c r="B408">
        <v>332.8</v>
      </c>
    </row>
    <row r="409" spans="1:3" x14ac:dyDescent="0.2">
      <c r="A409" t="s">
        <v>145</v>
      </c>
      <c r="C409">
        <v>986.1</v>
      </c>
    </row>
    <row r="411" spans="1:3" x14ac:dyDescent="0.2">
      <c r="A411" t="s">
        <v>199</v>
      </c>
    </row>
    <row r="412" spans="1:3" x14ac:dyDescent="0.2">
      <c r="A412">
        <v>1</v>
      </c>
      <c r="B412">
        <v>338.6</v>
      </c>
    </row>
    <row r="413" spans="1:3" x14ac:dyDescent="0.2">
      <c r="A413">
        <v>1</v>
      </c>
      <c r="B413">
        <v>338.6</v>
      </c>
    </row>
    <row r="414" spans="1:3" x14ac:dyDescent="0.2">
      <c r="A414" t="s">
        <v>145</v>
      </c>
      <c r="C414">
        <v>677.2</v>
      </c>
    </row>
    <row r="416" spans="1:3" x14ac:dyDescent="0.2">
      <c r="A416" t="s">
        <v>198</v>
      </c>
    </row>
    <row r="417" spans="1:3" x14ac:dyDescent="0.2">
      <c r="A417">
        <v>6</v>
      </c>
      <c r="B417">
        <v>323.5</v>
      </c>
    </row>
    <row r="418" spans="1:3" x14ac:dyDescent="0.2">
      <c r="A418">
        <v>5</v>
      </c>
      <c r="B418">
        <v>329.2</v>
      </c>
    </row>
    <row r="419" spans="1:3" x14ac:dyDescent="0.2">
      <c r="A419">
        <v>4</v>
      </c>
      <c r="B419">
        <v>332.6</v>
      </c>
    </row>
    <row r="420" spans="1:3" x14ac:dyDescent="0.2">
      <c r="A420" t="s">
        <v>145</v>
      </c>
      <c r="C420">
        <v>985.3</v>
      </c>
    </row>
    <row r="422" spans="1:3" x14ac:dyDescent="0.2">
      <c r="A422" t="s">
        <v>202</v>
      </c>
    </row>
    <row r="423" spans="1:3" x14ac:dyDescent="0.2">
      <c r="A423">
        <v>1</v>
      </c>
      <c r="B423">
        <v>335.2</v>
      </c>
    </row>
    <row r="424" spans="1:3" x14ac:dyDescent="0.2">
      <c r="A424">
        <v>1</v>
      </c>
      <c r="B424">
        <v>335.2</v>
      </c>
    </row>
    <row r="425" spans="1:3" x14ac:dyDescent="0.2">
      <c r="A425" t="s">
        <v>145</v>
      </c>
      <c r="C425">
        <v>670.4</v>
      </c>
    </row>
    <row r="427" spans="1:3" x14ac:dyDescent="0.2">
      <c r="A427" t="s">
        <v>203</v>
      </c>
    </row>
    <row r="428" spans="1:3" x14ac:dyDescent="0.2">
      <c r="A428">
        <v>12</v>
      </c>
      <c r="B428">
        <v>278</v>
      </c>
    </row>
    <row r="429" spans="1:3" x14ac:dyDescent="0.2">
      <c r="A429">
        <v>11</v>
      </c>
      <c r="B429">
        <v>287.5</v>
      </c>
    </row>
    <row r="430" spans="1:3" x14ac:dyDescent="0.2">
      <c r="A430">
        <v>10</v>
      </c>
      <c r="B430">
        <v>295.10000000000002</v>
      </c>
    </row>
    <row r="431" spans="1:3" x14ac:dyDescent="0.2">
      <c r="A431">
        <v>9</v>
      </c>
      <c r="B431">
        <v>302.3</v>
      </c>
    </row>
    <row r="432" spans="1:3" x14ac:dyDescent="0.2">
      <c r="A432">
        <v>8</v>
      </c>
      <c r="B432">
        <v>311</v>
      </c>
    </row>
    <row r="433" spans="1:2" x14ac:dyDescent="0.2">
      <c r="A433">
        <v>7</v>
      </c>
      <c r="B433">
        <v>318.3</v>
      </c>
    </row>
    <row r="434" spans="1:2" x14ac:dyDescent="0.2">
      <c r="A434">
        <v>6</v>
      </c>
      <c r="B434">
        <v>324.60000000000002</v>
      </c>
    </row>
    <row r="435" spans="1:2" x14ac:dyDescent="0.2">
      <c r="A435">
        <v>5</v>
      </c>
      <c r="B435">
        <v>330.2</v>
      </c>
    </row>
    <row r="436" spans="1:2" x14ac:dyDescent="0.2">
      <c r="A436">
        <v>4</v>
      </c>
      <c r="B436">
        <v>333.6</v>
      </c>
    </row>
    <row r="437" spans="1:2" x14ac:dyDescent="0.2">
      <c r="A437">
        <v>3</v>
      </c>
      <c r="B437">
        <v>336.5</v>
      </c>
    </row>
    <row r="438" spans="1:2" x14ac:dyDescent="0.2">
      <c r="A438">
        <v>2</v>
      </c>
      <c r="B438">
        <v>341.1</v>
      </c>
    </row>
    <row r="439" spans="1:2" x14ac:dyDescent="0.2">
      <c r="A439">
        <v>1</v>
      </c>
      <c r="B439">
        <v>336.2</v>
      </c>
    </row>
    <row r="440" spans="1:2" x14ac:dyDescent="0.2">
      <c r="A440">
        <v>1</v>
      </c>
      <c r="B440">
        <v>336.2</v>
      </c>
    </row>
    <row r="441" spans="1:2" x14ac:dyDescent="0.2">
      <c r="A441">
        <v>2</v>
      </c>
      <c r="B441">
        <v>341.1</v>
      </c>
    </row>
    <row r="442" spans="1:2" x14ac:dyDescent="0.2">
      <c r="A442">
        <v>3</v>
      </c>
      <c r="B442">
        <v>336.5</v>
      </c>
    </row>
    <row r="443" spans="1:2" x14ac:dyDescent="0.2">
      <c r="A443">
        <v>4</v>
      </c>
      <c r="B443">
        <v>333.6</v>
      </c>
    </row>
    <row r="444" spans="1:2" x14ac:dyDescent="0.2">
      <c r="A444">
        <v>5</v>
      </c>
      <c r="B444">
        <v>330.2</v>
      </c>
    </row>
    <row r="445" spans="1:2" x14ac:dyDescent="0.2">
      <c r="A445">
        <v>6</v>
      </c>
      <c r="B445">
        <v>324.60000000000002</v>
      </c>
    </row>
    <row r="446" spans="1:2" x14ac:dyDescent="0.2">
      <c r="A446">
        <v>7</v>
      </c>
      <c r="B446">
        <v>318.3</v>
      </c>
    </row>
    <row r="447" spans="1:2" x14ac:dyDescent="0.2">
      <c r="A447">
        <v>8</v>
      </c>
      <c r="B447">
        <v>311</v>
      </c>
    </row>
    <row r="448" spans="1:2" x14ac:dyDescent="0.2">
      <c r="A448">
        <v>9</v>
      </c>
      <c r="B448">
        <v>302.3</v>
      </c>
    </row>
    <row r="449" spans="1:3" x14ac:dyDescent="0.2">
      <c r="A449">
        <v>10</v>
      </c>
      <c r="B449">
        <v>295.10000000000002</v>
      </c>
    </row>
    <row r="450" spans="1:3" x14ac:dyDescent="0.2">
      <c r="A450">
        <v>11</v>
      </c>
      <c r="B450">
        <v>287.5</v>
      </c>
    </row>
    <row r="451" spans="1:3" x14ac:dyDescent="0.2">
      <c r="A451">
        <v>12</v>
      </c>
      <c r="B451">
        <v>278</v>
      </c>
    </row>
    <row r="452" spans="1:3" x14ac:dyDescent="0.2">
      <c r="A452" t="s">
        <v>145</v>
      </c>
      <c r="C452">
        <v>7589</v>
      </c>
    </row>
    <row r="454" spans="1:3" x14ac:dyDescent="0.2">
      <c r="A454" t="s">
        <v>204</v>
      </c>
    </row>
    <row r="455" spans="1:3" x14ac:dyDescent="0.2">
      <c r="A455">
        <v>20</v>
      </c>
      <c r="B455">
        <v>138.5</v>
      </c>
    </row>
    <row r="456" spans="1:3" x14ac:dyDescent="0.2">
      <c r="A456">
        <v>19</v>
      </c>
      <c r="B456">
        <v>163.69999999999999</v>
      </c>
    </row>
    <row r="457" spans="1:3" x14ac:dyDescent="0.2">
      <c r="A457">
        <v>18</v>
      </c>
      <c r="B457">
        <v>190.8</v>
      </c>
    </row>
    <row r="458" spans="1:3" x14ac:dyDescent="0.2">
      <c r="A458">
        <v>17</v>
      </c>
      <c r="B458">
        <v>210.9</v>
      </c>
    </row>
    <row r="459" spans="1:3" x14ac:dyDescent="0.2">
      <c r="A459">
        <v>16</v>
      </c>
      <c r="B459">
        <v>234</v>
      </c>
    </row>
    <row r="460" spans="1:3" x14ac:dyDescent="0.2">
      <c r="A460">
        <v>15</v>
      </c>
      <c r="B460">
        <v>246.1</v>
      </c>
    </row>
    <row r="461" spans="1:3" x14ac:dyDescent="0.2">
      <c r="A461">
        <v>14</v>
      </c>
      <c r="B461">
        <v>257.3</v>
      </c>
    </row>
    <row r="462" spans="1:3" x14ac:dyDescent="0.2">
      <c r="A462">
        <v>13</v>
      </c>
      <c r="B462">
        <v>267.89999999999998</v>
      </c>
    </row>
    <row r="463" spans="1:3" x14ac:dyDescent="0.2">
      <c r="A463" t="s">
        <v>145</v>
      </c>
      <c r="C463">
        <v>1709.1</v>
      </c>
    </row>
    <row r="465" spans="1:3" x14ac:dyDescent="0.2">
      <c r="A465" t="s">
        <v>202</v>
      </c>
    </row>
    <row r="466" spans="1:3" x14ac:dyDescent="0.2">
      <c r="A466">
        <v>1</v>
      </c>
      <c r="B466">
        <v>504.9</v>
      </c>
    </row>
    <row r="467" spans="1:3" x14ac:dyDescent="0.2">
      <c r="A467">
        <v>1</v>
      </c>
      <c r="B467">
        <v>504.9</v>
      </c>
    </row>
    <row r="468" spans="1:3" x14ac:dyDescent="0.2">
      <c r="A468" t="s">
        <v>145</v>
      </c>
      <c r="C468">
        <v>1009.9</v>
      </c>
    </row>
    <row r="470" spans="1:3" x14ac:dyDescent="0.2">
      <c r="A470" t="s">
        <v>202</v>
      </c>
    </row>
    <row r="471" spans="1:3" x14ac:dyDescent="0.2">
      <c r="A471">
        <v>1</v>
      </c>
      <c r="B471">
        <v>421.4</v>
      </c>
    </row>
    <row r="472" spans="1:3" x14ac:dyDescent="0.2">
      <c r="A472">
        <v>1</v>
      </c>
      <c r="B472">
        <v>421.4</v>
      </c>
    </row>
    <row r="473" spans="1:3" x14ac:dyDescent="0.2">
      <c r="A473" t="s">
        <v>145</v>
      </c>
      <c r="C473">
        <v>842.8</v>
      </c>
    </row>
    <row r="475" spans="1:3" x14ac:dyDescent="0.2">
      <c r="A475" t="s">
        <v>202</v>
      </c>
    </row>
    <row r="476" spans="1:3" x14ac:dyDescent="0.2">
      <c r="A476">
        <v>1</v>
      </c>
      <c r="B476">
        <v>461.1</v>
      </c>
    </row>
    <row r="477" spans="1:3" x14ac:dyDescent="0.2">
      <c r="A477">
        <v>1</v>
      </c>
      <c r="B477">
        <v>461.1</v>
      </c>
    </row>
    <row r="478" spans="1:3" x14ac:dyDescent="0.2">
      <c r="A478" t="s">
        <v>145</v>
      </c>
      <c r="C478">
        <v>922.2</v>
      </c>
    </row>
    <row r="480" spans="1:3" x14ac:dyDescent="0.2">
      <c r="A480" t="s">
        <v>205</v>
      </c>
    </row>
    <row r="481" spans="1:3" x14ac:dyDescent="0.2">
      <c r="A481">
        <v>2</v>
      </c>
      <c r="B481">
        <v>498.8</v>
      </c>
    </row>
    <row r="482" spans="1:3" x14ac:dyDescent="0.2">
      <c r="A482" t="s">
        <v>145</v>
      </c>
      <c r="C482">
        <v>498.8</v>
      </c>
    </row>
    <row r="484" spans="1:3" x14ac:dyDescent="0.2">
      <c r="A484" t="s">
        <v>202</v>
      </c>
    </row>
    <row r="485" spans="1:3" x14ac:dyDescent="0.2">
      <c r="A485">
        <v>2</v>
      </c>
      <c r="B485">
        <v>417.6</v>
      </c>
    </row>
    <row r="486" spans="1:3" x14ac:dyDescent="0.2">
      <c r="A486" t="s">
        <v>145</v>
      </c>
      <c r="C486">
        <v>417.6</v>
      </c>
    </row>
    <row r="488" spans="1:3" x14ac:dyDescent="0.2">
      <c r="A488" t="s">
        <v>206</v>
      </c>
    </row>
    <row r="489" spans="1:3" x14ac:dyDescent="0.2">
      <c r="A489">
        <v>2</v>
      </c>
      <c r="B489">
        <v>457.6</v>
      </c>
    </row>
    <row r="490" spans="1:3" x14ac:dyDescent="0.2">
      <c r="A490" t="s">
        <v>145</v>
      </c>
      <c r="C490">
        <v>457.6</v>
      </c>
    </row>
    <row r="492" spans="1:3" x14ac:dyDescent="0.2">
      <c r="A492" t="s">
        <v>207</v>
      </c>
    </row>
    <row r="493" spans="1:3" x14ac:dyDescent="0.2">
      <c r="A493">
        <v>3</v>
      </c>
      <c r="B493">
        <v>411.4</v>
      </c>
    </row>
    <row r="494" spans="1:3" x14ac:dyDescent="0.2">
      <c r="A494" t="s">
        <v>145</v>
      </c>
      <c r="C494">
        <v>411.4</v>
      </c>
    </row>
    <row r="496" spans="1:3" x14ac:dyDescent="0.2">
      <c r="A496" t="s">
        <v>207</v>
      </c>
    </row>
    <row r="497" spans="1:3" x14ac:dyDescent="0.2">
      <c r="A497">
        <v>3</v>
      </c>
      <c r="B497">
        <v>454.5</v>
      </c>
    </row>
    <row r="498" spans="1:3" x14ac:dyDescent="0.2">
      <c r="A498" t="s">
        <v>145</v>
      </c>
      <c r="C498">
        <v>454.5</v>
      </c>
    </row>
    <row r="500" spans="1:3" x14ac:dyDescent="0.2">
      <c r="A500" t="s">
        <v>208</v>
      </c>
    </row>
    <row r="501" spans="1:3" x14ac:dyDescent="0.2">
      <c r="A501">
        <v>4</v>
      </c>
      <c r="B501">
        <v>488.4</v>
      </c>
    </row>
    <row r="502" spans="1:3" x14ac:dyDescent="0.2">
      <c r="A502" t="s">
        <v>145</v>
      </c>
      <c r="C502">
        <v>488.4</v>
      </c>
    </row>
    <row r="504" spans="1:3" x14ac:dyDescent="0.2">
      <c r="A504" t="s">
        <v>209</v>
      </c>
    </row>
    <row r="505" spans="1:3" x14ac:dyDescent="0.2">
      <c r="A505">
        <v>4</v>
      </c>
      <c r="B505">
        <v>406.5</v>
      </c>
    </row>
    <row r="506" spans="1:3" x14ac:dyDescent="0.2">
      <c r="A506" t="s">
        <v>145</v>
      </c>
      <c r="C506">
        <v>406.5</v>
      </c>
    </row>
    <row r="508" spans="1:3" x14ac:dyDescent="0.2">
      <c r="A508" t="s">
        <v>210</v>
      </c>
    </row>
    <row r="509" spans="1:3" x14ac:dyDescent="0.2">
      <c r="A509">
        <v>4</v>
      </c>
      <c r="B509">
        <v>444</v>
      </c>
    </row>
    <row r="510" spans="1:3" x14ac:dyDescent="0.2">
      <c r="A510" t="s">
        <v>145</v>
      </c>
      <c r="C510">
        <v>444</v>
      </c>
    </row>
    <row r="512" spans="1:3" x14ac:dyDescent="0.2">
      <c r="A512" t="s">
        <v>201</v>
      </c>
    </row>
    <row r="513" spans="1:3" x14ac:dyDescent="0.2">
      <c r="A513">
        <v>6</v>
      </c>
      <c r="B513">
        <v>468</v>
      </c>
    </row>
    <row r="514" spans="1:3" x14ac:dyDescent="0.2">
      <c r="A514" t="s">
        <v>145</v>
      </c>
      <c r="C514">
        <v>468</v>
      </c>
    </row>
    <row r="516" spans="1:3" x14ac:dyDescent="0.2">
      <c r="A516" t="s">
        <v>201</v>
      </c>
    </row>
    <row r="517" spans="1:3" x14ac:dyDescent="0.2">
      <c r="A517">
        <v>6</v>
      </c>
      <c r="B517">
        <v>392.6</v>
      </c>
    </row>
    <row r="518" spans="1:3" x14ac:dyDescent="0.2">
      <c r="A518" t="s">
        <v>145</v>
      </c>
      <c r="C518">
        <v>392.6</v>
      </c>
    </row>
    <row r="520" spans="1:3" x14ac:dyDescent="0.2">
      <c r="A520" t="s">
        <v>201</v>
      </c>
    </row>
    <row r="521" spans="1:3" x14ac:dyDescent="0.2">
      <c r="A521">
        <v>6</v>
      </c>
      <c r="B521">
        <v>437</v>
      </c>
    </row>
    <row r="522" spans="1:3" x14ac:dyDescent="0.2">
      <c r="A522" t="s">
        <v>145</v>
      </c>
      <c r="C522">
        <v>437</v>
      </c>
    </row>
    <row r="524" spans="1:3" x14ac:dyDescent="0.2">
      <c r="A524" t="s">
        <v>211</v>
      </c>
    </row>
    <row r="525" spans="1:3" x14ac:dyDescent="0.2">
      <c r="A525">
        <v>8</v>
      </c>
      <c r="B525">
        <v>448.8</v>
      </c>
    </row>
    <row r="526" spans="1:3" x14ac:dyDescent="0.2">
      <c r="A526" t="s">
        <v>145</v>
      </c>
      <c r="C526">
        <v>448.8</v>
      </c>
    </row>
    <row r="528" spans="1:3" x14ac:dyDescent="0.2">
      <c r="A528" t="s">
        <v>212</v>
      </c>
    </row>
    <row r="529" spans="1:3" x14ac:dyDescent="0.2">
      <c r="A529">
        <v>8</v>
      </c>
      <c r="B529">
        <v>374.9</v>
      </c>
    </row>
    <row r="530" spans="1:3" x14ac:dyDescent="0.2">
      <c r="A530" t="s">
        <v>145</v>
      </c>
      <c r="C530">
        <v>374.9</v>
      </c>
    </row>
    <row r="532" spans="1:3" x14ac:dyDescent="0.2">
      <c r="A532" t="s">
        <v>213</v>
      </c>
    </row>
    <row r="533" spans="1:3" x14ac:dyDescent="0.2">
      <c r="A533">
        <v>8</v>
      </c>
      <c r="B533">
        <v>409.4</v>
      </c>
    </row>
    <row r="534" spans="1:3" x14ac:dyDescent="0.2">
      <c r="A534" t="s">
        <v>145</v>
      </c>
      <c r="C534">
        <v>409.4</v>
      </c>
    </row>
    <row r="536" spans="1:3" x14ac:dyDescent="0.2">
      <c r="A536" t="s">
        <v>214</v>
      </c>
    </row>
    <row r="537" spans="1:3" x14ac:dyDescent="0.2">
      <c r="A537">
        <v>9</v>
      </c>
      <c r="B537">
        <v>428.9</v>
      </c>
    </row>
    <row r="538" spans="1:3" x14ac:dyDescent="0.2">
      <c r="A538" t="s">
        <v>145</v>
      </c>
      <c r="C538">
        <v>428.9</v>
      </c>
    </row>
    <row r="540" spans="1:3" x14ac:dyDescent="0.2">
      <c r="A540" t="s">
        <v>214</v>
      </c>
    </row>
    <row r="541" spans="1:3" x14ac:dyDescent="0.2">
      <c r="A541">
        <v>9</v>
      </c>
      <c r="B541">
        <v>360.7</v>
      </c>
    </row>
    <row r="542" spans="1:3" x14ac:dyDescent="0.2">
      <c r="A542" t="s">
        <v>145</v>
      </c>
      <c r="C542">
        <v>360.7</v>
      </c>
    </row>
    <row r="544" spans="1:3" x14ac:dyDescent="0.2">
      <c r="A544" t="s">
        <v>214</v>
      </c>
    </row>
    <row r="545" spans="1:3" x14ac:dyDescent="0.2">
      <c r="A545">
        <v>9</v>
      </c>
      <c r="B545">
        <v>405.2</v>
      </c>
    </row>
    <row r="546" spans="1:3" x14ac:dyDescent="0.2">
      <c r="A546" t="s">
        <v>145</v>
      </c>
      <c r="C546">
        <v>405.2</v>
      </c>
    </row>
    <row r="548" spans="1:3" x14ac:dyDescent="0.2">
      <c r="A548" t="s">
        <v>215</v>
      </c>
    </row>
    <row r="549" spans="1:3" x14ac:dyDescent="0.2">
      <c r="A549">
        <v>11</v>
      </c>
      <c r="B549">
        <v>405.6</v>
      </c>
    </row>
    <row r="550" spans="1:3" x14ac:dyDescent="0.2">
      <c r="A550" t="s">
        <v>145</v>
      </c>
      <c r="C550">
        <v>405.6</v>
      </c>
    </row>
    <row r="552" spans="1:3" x14ac:dyDescent="0.2">
      <c r="A552" t="s">
        <v>216</v>
      </c>
    </row>
    <row r="553" spans="1:3" x14ac:dyDescent="0.2">
      <c r="A553">
        <v>11</v>
      </c>
      <c r="B553">
        <v>338.7</v>
      </c>
    </row>
    <row r="554" spans="1:3" x14ac:dyDescent="0.2">
      <c r="A554" t="s">
        <v>145</v>
      </c>
      <c r="C554">
        <v>338.7</v>
      </c>
    </row>
    <row r="556" spans="1:3" x14ac:dyDescent="0.2">
      <c r="A556" t="s">
        <v>200</v>
      </c>
    </row>
    <row r="557" spans="1:3" x14ac:dyDescent="0.2">
      <c r="A557">
        <v>12</v>
      </c>
      <c r="B557">
        <v>376.4</v>
      </c>
    </row>
    <row r="558" spans="1:3" x14ac:dyDescent="0.2">
      <c r="A558" t="s">
        <v>145</v>
      </c>
      <c r="C558">
        <v>376.4</v>
      </c>
    </row>
    <row r="560" spans="1:3" x14ac:dyDescent="0.2">
      <c r="A560" t="s">
        <v>200</v>
      </c>
    </row>
    <row r="561" spans="1:3" x14ac:dyDescent="0.2">
      <c r="A561">
        <v>12</v>
      </c>
      <c r="B561">
        <v>320.2</v>
      </c>
    </row>
    <row r="562" spans="1:3" x14ac:dyDescent="0.2">
      <c r="A562" t="s">
        <v>145</v>
      </c>
      <c r="C562">
        <v>320.2</v>
      </c>
    </row>
    <row r="564" spans="1:3" x14ac:dyDescent="0.2">
      <c r="A564" t="s">
        <v>200</v>
      </c>
    </row>
    <row r="565" spans="1:3" x14ac:dyDescent="0.2">
      <c r="A565">
        <v>12</v>
      </c>
      <c r="B565">
        <v>363.1</v>
      </c>
    </row>
    <row r="566" spans="1:3" x14ac:dyDescent="0.2">
      <c r="A566" t="s">
        <v>145</v>
      </c>
      <c r="C566">
        <v>363.1</v>
      </c>
    </row>
    <row r="568" spans="1:3" x14ac:dyDescent="0.2">
      <c r="A568" t="s">
        <v>217</v>
      </c>
    </row>
    <row r="569" spans="1:3" x14ac:dyDescent="0.2">
      <c r="A569">
        <v>11</v>
      </c>
      <c r="B569">
        <v>365.4</v>
      </c>
    </row>
    <row r="570" spans="1:3" x14ac:dyDescent="0.2">
      <c r="A570" t="s">
        <v>145</v>
      </c>
      <c r="C570">
        <v>365.4</v>
      </c>
    </row>
    <row r="572" spans="1:3" x14ac:dyDescent="0.2">
      <c r="A572" t="s">
        <v>218</v>
      </c>
    </row>
    <row r="573" spans="1:3" x14ac:dyDescent="0.2">
      <c r="A573">
        <v>14</v>
      </c>
      <c r="B573">
        <v>350.6</v>
      </c>
    </row>
    <row r="574" spans="1:3" x14ac:dyDescent="0.2">
      <c r="A574" t="s">
        <v>145</v>
      </c>
      <c r="C574">
        <v>350.6</v>
      </c>
    </row>
    <row r="576" spans="1:3" x14ac:dyDescent="0.2">
      <c r="A576" t="s">
        <v>219</v>
      </c>
    </row>
    <row r="577" spans="1:3" x14ac:dyDescent="0.2">
      <c r="A577">
        <v>14</v>
      </c>
      <c r="B577">
        <v>297</v>
      </c>
    </row>
    <row r="578" spans="1:3" x14ac:dyDescent="0.2">
      <c r="A578" t="s">
        <v>145</v>
      </c>
      <c r="C578">
        <v>297</v>
      </c>
    </row>
    <row r="580" spans="1:3" x14ac:dyDescent="0.2">
      <c r="A580" t="s">
        <v>203</v>
      </c>
    </row>
    <row r="581" spans="1:3" x14ac:dyDescent="0.2">
      <c r="A581">
        <v>14</v>
      </c>
      <c r="B581">
        <v>319</v>
      </c>
    </row>
    <row r="582" spans="1:3" x14ac:dyDescent="0.2">
      <c r="A582" t="s">
        <v>145</v>
      </c>
      <c r="C582">
        <v>319</v>
      </c>
    </row>
    <row r="584" spans="1:3" x14ac:dyDescent="0.2">
      <c r="A584" t="s">
        <v>220</v>
      </c>
    </row>
    <row r="585" spans="1:3" x14ac:dyDescent="0.2">
      <c r="A585">
        <v>15</v>
      </c>
      <c r="B585">
        <v>319.5</v>
      </c>
    </row>
    <row r="586" spans="1:3" x14ac:dyDescent="0.2">
      <c r="A586" t="s">
        <v>145</v>
      </c>
      <c r="C586">
        <v>319.5</v>
      </c>
    </row>
    <row r="588" spans="1:3" x14ac:dyDescent="0.2">
      <c r="A588" t="s">
        <v>220</v>
      </c>
    </row>
    <row r="589" spans="1:3" x14ac:dyDescent="0.2">
      <c r="A589">
        <v>15</v>
      </c>
      <c r="B589">
        <v>275.2</v>
      </c>
    </row>
    <row r="590" spans="1:3" x14ac:dyDescent="0.2">
      <c r="A590" t="s">
        <v>145</v>
      </c>
      <c r="C590">
        <v>275.2</v>
      </c>
    </row>
    <row r="592" spans="1:3" x14ac:dyDescent="0.2">
      <c r="A592" t="s">
        <v>220</v>
      </c>
    </row>
    <row r="593" spans="1:3" x14ac:dyDescent="0.2">
      <c r="A593">
        <v>15</v>
      </c>
      <c r="B593">
        <v>312.60000000000002</v>
      </c>
    </row>
    <row r="594" spans="1:3" x14ac:dyDescent="0.2">
      <c r="A594" t="s">
        <v>145</v>
      </c>
      <c r="C594">
        <v>312.60000000000002</v>
      </c>
    </row>
    <row r="596" spans="1:3" x14ac:dyDescent="0.2">
      <c r="A596" t="s">
        <v>207</v>
      </c>
    </row>
    <row r="597" spans="1:3" x14ac:dyDescent="0.2">
      <c r="A597">
        <v>3</v>
      </c>
      <c r="B597">
        <v>491.1</v>
      </c>
    </row>
    <row r="598" spans="1:3" x14ac:dyDescent="0.2">
      <c r="A598" t="s">
        <v>145</v>
      </c>
      <c r="C598">
        <v>491.1</v>
      </c>
    </row>
    <row r="600" spans="1:3" x14ac:dyDescent="0.2">
      <c r="A600" t="s">
        <v>221</v>
      </c>
    </row>
    <row r="601" spans="1:3" x14ac:dyDescent="0.2">
      <c r="A601">
        <v>19</v>
      </c>
      <c r="B601">
        <v>188</v>
      </c>
    </row>
    <row r="602" spans="1:3" x14ac:dyDescent="0.2">
      <c r="A602">
        <v>18</v>
      </c>
      <c r="B602">
        <v>219.3</v>
      </c>
    </row>
    <row r="603" spans="1:3" x14ac:dyDescent="0.2">
      <c r="A603">
        <v>17</v>
      </c>
      <c r="B603">
        <v>238</v>
      </c>
    </row>
    <row r="604" spans="1:3" x14ac:dyDescent="0.2">
      <c r="A604">
        <v>16</v>
      </c>
      <c r="B604">
        <v>263.39999999999998</v>
      </c>
    </row>
    <row r="605" spans="1:3" x14ac:dyDescent="0.2">
      <c r="A605">
        <v>15</v>
      </c>
      <c r="B605">
        <v>270</v>
      </c>
    </row>
    <row r="606" spans="1:3" x14ac:dyDescent="0.2">
      <c r="A606" t="s">
        <v>145</v>
      </c>
      <c r="C606">
        <v>1178.5999999999999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 history</vt:lpstr>
      <vt:lpstr>Bridle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</cp:lastModifiedBy>
  <dcterms:created xsi:type="dcterms:W3CDTF">2017-01-12T08:39:37Z</dcterms:created>
  <dcterms:modified xsi:type="dcterms:W3CDTF">2022-03-22T13:27:33Z</dcterms:modified>
</cp:coreProperties>
</file>